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jela\Desktop\TRANSPARENTNOST\"/>
    </mc:Choice>
  </mc:AlternateContent>
  <xr:revisionPtr revIDLastSave="0" documentId="13_ncr:1_{097748B5-31E7-42CE-BAF2-9A0DE49932AE}" xr6:coauthVersionLast="47" xr6:coauthVersionMax="47" xr10:uidLastSave="{00000000-0000-0000-0000-000000000000}"/>
  <bookViews>
    <workbookView xWindow="384" yWindow="384" windowWidth="21600" windowHeight="11328" xr2:uid="{00000000-000D-0000-FFFF-FFFF00000000}"/>
  </bookViews>
  <sheets>
    <sheet name=" kategorija 1" sheetId="1" r:id="rId1"/>
    <sheet name="kategorija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5" i="1" l="1"/>
  <c r="A22" i="2"/>
  <c r="A20" i="2"/>
  <c r="A16" i="2"/>
  <c r="D98" i="1"/>
  <c r="D96" i="1"/>
  <c r="D102" i="1"/>
  <c r="D88" i="1"/>
  <c r="D55" i="1"/>
  <c r="D53" i="1"/>
  <c r="D86" i="1"/>
  <c r="D84" i="1"/>
  <c r="D49" i="1"/>
  <c r="D57" i="1"/>
  <c r="D80" i="1"/>
  <c r="D76" i="1"/>
  <c r="D82" i="1"/>
  <c r="D105" i="1"/>
  <c r="D74" i="1"/>
  <c r="D94" i="1"/>
  <c r="D123" i="1"/>
  <c r="D61" i="1"/>
  <c r="D132" i="1"/>
  <c r="D120" i="1" l="1"/>
  <c r="D117" i="1"/>
  <c r="D109" i="1"/>
  <c r="D10" i="1"/>
  <c r="D8" i="1"/>
  <c r="D127" i="1"/>
  <c r="D67" i="1" l="1"/>
  <c r="D22" i="1"/>
  <c r="D100" i="1"/>
  <c r="D71" i="1"/>
  <c r="D27" i="1"/>
  <c r="D91" i="1"/>
  <c r="D78" i="1"/>
  <c r="D47" i="1"/>
  <c r="D129" i="1"/>
  <c r="D65" i="1"/>
  <c r="D69" i="1"/>
  <c r="D63" i="1"/>
  <c r="D45" i="1"/>
  <c r="D43" i="1"/>
  <c r="D36" i="1"/>
  <c r="D20" i="1"/>
  <c r="D18" i="1"/>
  <c r="D51" i="1"/>
  <c r="D59" i="1" l="1"/>
  <c r="A25" i="2" l="1"/>
</calcChain>
</file>

<file path=xl/sharedStrings.xml><?xml version="1.0" encoding="utf-8"?>
<sst xmlns="http://schemas.openxmlformats.org/spreadsheetml/2006/main" count="323" uniqueCount="118">
  <si>
    <t>NAZIV PRIMATELJA</t>
  </si>
  <si>
    <t>OIB</t>
  </si>
  <si>
    <t>SJEDIŠTE PRIMATELJA</t>
  </si>
  <si>
    <t>ISPLAĆENI IZNOS</t>
  </si>
  <si>
    <t>VRSTA RASHODA I IZDATAKA</t>
  </si>
  <si>
    <t>ISPLAĆENI IZNOS EUR</t>
  </si>
  <si>
    <t>Kategorija 1 primatelja sredstava</t>
  </si>
  <si>
    <t>Kategorija 2 primatelja sredstava</t>
  </si>
  <si>
    <t>JAVNA OBJAVA INFORMACIJA O TROŠENJU SREDSTAVA</t>
  </si>
  <si>
    <t>Osnovna škola Tar - Vabriga</t>
  </si>
  <si>
    <t>Istarska 21, 52465 Tar</t>
  </si>
  <si>
    <t>OIB: 19604931364</t>
  </si>
  <si>
    <t>Zagreb</t>
  </si>
  <si>
    <t>Buzet</t>
  </si>
  <si>
    <t>Poreč</t>
  </si>
  <si>
    <t>ELEKTROMETAL D.O.O.</t>
  </si>
  <si>
    <t>KONZUM PLUS D.O.O.</t>
  </si>
  <si>
    <t>CONCENTTINO D.O.O.</t>
  </si>
  <si>
    <t>3222 - Materijal i sirovine</t>
  </si>
  <si>
    <t>3224 - Materijal i dijelovi za tekuće i investicijsko održavanje</t>
  </si>
  <si>
    <t>3231 - Usluge telefona, pošte i prijevoza</t>
  </si>
  <si>
    <t>3234 - Komunalne usluge</t>
  </si>
  <si>
    <t>3722 - Naknade građanima i kućanstvima u naravi</t>
  </si>
  <si>
    <t>ISTARSKA KREDITNA BANKA UMAG D.D.</t>
  </si>
  <si>
    <t>3431 - Bankarske usluge i usluge platnog prometa</t>
  </si>
  <si>
    <t>Umag</t>
  </si>
  <si>
    <t xml:space="preserve">                              JAVNA OBJAVA INFORMACIJA O TROŠENJU SREDSTAVA</t>
  </si>
  <si>
    <t>3111 - Plaće za redovna rad</t>
  </si>
  <si>
    <t>3113 - Plaće za prekovremeni rad</t>
  </si>
  <si>
    <t>3114 - Plaće za posebne uvjete rada</t>
  </si>
  <si>
    <t>3132 - Doprinosi za obvezno zdravstveno osiguranje</t>
  </si>
  <si>
    <t>3212 - Naknade za prijevoz, za rad na terenu i odvojeni život</t>
  </si>
  <si>
    <t>3295 - Pristojbe i naknade</t>
  </si>
  <si>
    <t>ISTARSKI VODOVOD D.O.O.</t>
  </si>
  <si>
    <t>HT D.D. USLUGE FIKSNE TELEFONIJE</t>
  </si>
  <si>
    <t>Ukupno</t>
  </si>
  <si>
    <t>HEP OPSKRBA D.O.O.</t>
  </si>
  <si>
    <t>PIK VRBOVEC PLUS D.O.O.</t>
  </si>
  <si>
    <t>Vrbovec</t>
  </si>
  <si>
    <t>TELEMACH HRVATSKA D.O.O.</t>
  </si>
  <si>
    <t>PETROL D.O.O.</t>
  </si>
  <si>
    <t>T.S.LJUŠTINA-PROM D.O.O.</t>
  </si>
  <si>
    <t>Červar Porat</t>
  </si>
  <si>
    <t>MEDUZA D.O.O.</t>
  </si>
  <si>
    <t xml:space="preserve">VINDIJA D.D. </t>
  </si>
  <si>
    <t>Varaždin</t>
  </si>
  <si>
    <t>Duga Resa</t>
  </si>
  <si>
    <t>3221 - Uredski materijal i ostali materijalni rashodi</t>
  </si>
  <si>
    <t>3211 - Službena putovanja</t>
  </si>
  <si>
    <t>3223 - Energija</t>
  </si>
  <si>
    <t>3121 - Ostali rashodi za zaposlene</t>
  </si>
  <si>
    <t>USLUGA POREČ D.O.O.</t>
  </si>
  <si>
    <t>MOMPERLON d.o.o.</t>
  </si>
  <si>
    <t>Tar</t>
  </si>
  <si>
    <t>AUTOTRANS D.D.</t>
  </si>
  <si>
    <t>Cres</t>
  </si>
  <si>
    <t>RILOOP j.d.o.o.</t>
  </si>
  <si>
    <t>Veprinac</t>
  </si>
  <si>
    <t>Rijeka</t>
  </si>
  <si>
    <t>FINANCIJSKA AGENCIJA</t>
  </si>
  <si>
    <t>3239 - Ostale usluge</t>
  </si>
  <si>
    <t>3235 - Komunalne usluge</t>
  </si>
  <si>
    <t>4241- Knjige</t>
  </si>
  <si>
    <t>3235 - Zakupnine i najamnine</t>
  </si>
  <si>
    <t>FUTURA trgovački obrt</t>
  </si>
  <si>
    <t>3238 - Računalne usluge</t>
  </si>
  <si>
    <t>Ukupno za travanj 2024</t>
  </si>
  <si>
    <t>TOPLICE SV.MARTIN DO.O.</t>
  </si>
  <si>
    <t>Sveti Martin na Muri</t>
  </si>
  <si>
    <t>SUNCE HOTELI D.D.</t>
  </si>
  <si>
    <t>ZAGREB</t>
  </si>
  <si>
    <t>MATEMATIČKO DRUŠTVO ISTRA</t>
  </si>
  <si>
    <t>Pula</t>
  </si>
  <si>
    <t>3299 - Ostali nespomenuti rashodi poslovanja</t>
  </si>
  <si>
    <t>DEEPFITNESS D.O.O.</t>
  </si>
  <si>
    <t>SIGRA GRAFIČKI OBRT</t>
  </si>
  <si>
    <t>ISTRAALF D.O.O.</t>
  </si>
  <si>
    <t>FLOA D.O.O.</t>
  </si>
  <si>
    <t>TRUTANIĆ D.O.O.</t>
  </si>
  <si>
    <t>PERIŠA PROMET obrt za prijevoz putnika</t>
  </si>
  <si>
    <t>3223 - Materijal i sirovine</t>
  </si>
  <si>
    <t>3232 - Usluge telefona, pošte i prijevoza</t>
  </si>
  <si>
    <t>3233 - Usluge telefona, pošte i prijevoza</t>
  </si>
  <si>
    <t>3234 - Usluge telefona, pošte i prijevoza</t>
  </si>
  <si>
    <t>3236 - Komunalne usluge</t>
  </si>
  <si>
    <t>NASTAVNI ZAVOD ZA JAVNO ZDRAVSTVO IŽ</t>
  </si>
  <si>
    <t>3236 - Zdravstvene i veterinarske usluge</t>
  </si>
  <si>
    <t>NAKLADA SLAP D.O.O.</t>
  </si>
  <si>
    <t>Jastrebarsko</t>
  </si>
  <si>
    <t>POSLOVNI EDUKATOR D.O.O.</t>
  </si>
  <si>
    <t>Kaštel Sućurac</t>
  </si>
  <si>
    <t>3213 - Stručno usavršavanje zaposlenika</t>
  </si>
  <si>
    <t>FODORA KOMERC</t>
  </si>
  <si>
    <t>ALTUS D.O.O. ZA VISINSKE RADOVE</t>
  </si>
  <si>
    <t>Pazin</t>
  </si>
  <si>
    <t>3232 - Usluge tekućeg i investicijskog održavanja</t>
  </si>
  <si>
    <t>RIJEKA TRANS D.O.O.</t>
  </si>
  <si>
    <t>ALBI D.O.O.</t>
  </si>
  <si>
    <t>Galižana</t>
  </si>
  <si>
    <t>KOVAČIĆ KONZALTING D.O.O.</t>
  </si>
  <si>
    <t xml:space="preserve">Trogir </t>
  </si>
  <si>
    <t>OPREMA SANCIN D.O.O.</t>
  </si>
  <si>
    <t xml:space="preserve">Osijek </t>
  </si>
  <si>
    <t>4227 - Uređaji strojevi i oprema za ostale namjene</t>
  </si>
  <si>
    <t>EUROPROTEKT D.O.O.</t>
  </si>
  <si>
    <t>TEH - PROJEKT ENERGETIKA D.O.O.</t>
  </si>
  <si>
    <t xml:space="preserve">Rijeka </t>
  </si>
  <si>
    <t>LINEA FLEXIO D.O.O.</t>
  </si>
  <si>
    <t>TAPIKER D.O.O.</t>
  </si>
  <si>
    <t>84319610435 </t>
  </si>
  <si>
    <t>ARTON - Obrt za savjetovanje u području osobnog rasta i razvoja</t>
  </si>
  <si>
    <t>O.M. SUPORT D.O.O.</t>
  </si>
  <si>
    <t>3237 - Intelektualne i osobne usluge</t>
  </si>
  <si>
    <t>LJEKARNE VITA</t>
  </si>
  <si>
    <t xml:space="preserve">                                                               Ukupno za travanj 2024. godine</t>
  </si>
  <si>
    <t>3231 - Usluga prijevoza ( gdpr refundacija roditelju)</t>
  </si>
  <si>
    <t>SVIJET MEDIJA D.O.O.</t>
  </si>
  <si>
    <t>3225 - Sitan inventar i autogume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</si>
</sst>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4D5156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0">
    <xf numFmtId="0" fontId="0" fillId="0" borderId="0" xfId="0"/>
    <xf numFmtId="4" fontId="3" fillId="2" borderId="1" xfId="1" applyNumberFormat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/>
    </xf>
    <xf numFmtId="4" fontId="3" fillId="2" borderId="1" xfId="1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4" fontId="2" fillId="2" borderId="1" xfId="2" applyNumberForma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4" fontId="9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left" vertical="center"/>
    </xf>
    <xf numFmtId="0" fontId="10" fillId="2" borderId="1" xfId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0" applyFont="1"/>
    <xf numFmtId="4" fontId="10" fillId="2" borderId="1" xfId="1" applyNumberFormat="1" applyFont="1" applyFill="1" applyBorder="1" applyAlignment="1">
      <alignment horizontal="left" vertical="center" wrapText="1"/>
    </xf>
    <xf numFmtId="4" fontId="2" fillId="2" borderId="1" xfId="1" applyNumberFormat="1" applyFont="1" applyFill="1" applyBorder="1" applyAlignment="1">
      <alignment horizontal="left" vertical="center"/>
    </xf>
    <xf numFmtId="4" fontId="2" fillId="2" borderId="1" xfId="1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4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9" fillId="2" borderId="1" xfId="1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4" fontId="10" fillId="2" borderId="1" xfId="2" applyNumberFormat="1" applyFont="1" applyFill="1" applyBorder="1" applyAlignment="1">
      <alignment horizontal="center" vertical="center"/>
    </xf>
    <xf numFmtId="4" fontId="9" fillId="2" borderId="1" xfId="2" applyNumberFormat="1" applyFont="1" applyFill="1" applyBorder="1" applyAlignment="1">
      <alignment horizontal="center" vertical="center"/>
    </xf>
    <xf numFmtId="4" fontId="10" fillId="2" borderId="1" xfId="1" applyNumberFormat="1" applyFont="1" applyFill="1" applyBorder="1" applyAlignment="1">
      <alignment horizontal="center" vertical="center"/>
    </xf>
    <xf numFmtId="4" fontId="12" fillId="2" borderId="1" xfId="1" applyNumberFormat="1" applyFont="1" applyFill="1" applyBorder="1" applyAlignment="1">
      <alignment horizontal="center" vertical="center"/>
    </xf>
    <xf numFmtId="4" fontId="13" fillId="2" borderId="1" xfId="1" applyNumberFormat="1" applyFont="1" applyFill="1" applyBorder="1" applyAlignment="1">
      <alignment horizontal="center" vertical="center"/>
    </xf>
    <xf numFmtId="4" fontId="10" fillId="2" borderId="4" xfId="1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1" fillId="0" borderId="1" xfId="1" applyFont="1" applyBorder="1" applyAlignment="1" applyProtection="1">
      <alignment horizontal="left" vertical="center" wrapText="1" readingOrder="1"/>
      <protection locked="0"/>
    </xf>
    <xf numFmtId="0" fontId="11" fillId="0" borderId="4" xfId="1" applyFont="1" applyBorder="1" applyAlignment="1" applyProtection="1">
      <alignment horizontal="left" vertical="center" wrapText="1" readingOrder="1"/>
      <protection locked="0"/>
    </xf>
    <xf numFmtId="0" fontId="11" fillId="0" borderId="1" xfId="0" applyFont="1" applyBorder="1" applyAlignment="1">
      <alignment vertical="center"/>
    </xf>
    <xf numFmtId="4" fontId="1" fillId="2" borderId="1" xfId="1" applyNumberFormat="1" applyFill="1" applyBorder="1" applyAlignment="1">
      <alignment horizontal="left" vertical="center" wrapText="1"/>
    </xf>
    <xf numFmtId="0" fontId="11" fillId="0" borderId="1" xfId="1" applyFont="1" applyBorder="1" applyAlignment="1" applyProtection="1">
      <alignment horizontal="left" wrapText="1" readingOrder="1"/>
      <protection locked="0"/>
    </xf>
    <xf numFmtId="0" fontId="8" fillId="0" borderId="1" xfId="1" applyFont="1" applyBorder="1" applyAlignment="1" applyProtection="1">
      <alignment horizontal="left" vertical="center" wrapText="1" readingOrder="1"/>
      <protection locked="0"/>
    </xf>
    <xf numFmtId="0" fontId="9" fillId="0" borderId="1" xfId="0" applyFont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15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2" borderId="0" xfId="1" applyFont="1" applyFill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2" borderId="0" xfId="1" applyFont="1" applyFill="1" applyAlignment="1">
      <alignment vertical="center"/>
    </xf>
    <xf numFmtId="0" fontId="10" fillId="0" borderId="0" xfId="1" applyFont="1" applyAlignment="1">
      <alignment vertical="center"/>
    </xf>
    <xf numFmtId="4" fontId="10" fillId="0" borderId="0" xfId="1" applyNumberFormat="1" applyFont="1" applyAlignment="1">
      <alignment vertical="center"/>
    </xf>
    <xf numFmtId="0" fontId="10" fillId="2" borderId="0" xfId="1" applyFont="1" applyFill="1"/>
    <xf numFmtId="0" fontId="10" fillId="0" borderId="0" xfId="1" applyFont="1"/>
    <xf numFmtId="0" fontId="8" fillId="0" borderId="0" xfId="0" applyFont="1" applyAlignment="1">
      <alignment horizontal="center" vertical="center" wrapText="1"/>
    </xf>
    <xf numFmtId="0" fontId="9" fillId="2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4" fontId="10" fillId="2" borderId="0" xfId="1" applyNumberFormat="1" applyFont="1" applyFill="1"/>
    <xf numFmtId="4" fontId="1" fillId="2" borderId="1" xfId="1" applyNumberFormat="1" applyFill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</cellXfs>
  <cellStyles count="3">
    <cellStyle name="Normalno" xfId="0" builtinId="0"/>
    <cellStyle name="Normalno 2" xfId="2" xr:uid="{00000000-0005-0000-0000-000001000000}"/>
    <cellStyle name="Normalno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2"/>
  <sheetViews>
    <sheetView tabSelected="1" topLeftCell="A6" workbookViewId="0">
      <selection activeCell="E133" sqref="E133"/>
    </sheetView>
  </sheetViews>
  <sheetFormatPr defaultRowHeight="11.4" x14ac:dyDescent="0.2"/>
  <cols>
    <col min="1" max="1" width="34.5546875" style="17" customWidth="1"/>
    <col min="2" max="2" width="14" style="46" customWidth="1"/>
    <col min="3" max="3" width="14.6640625" style="46" customWidth="1"/>
    <col min="4" max="4" width="10.77734375" style="46" customWidth="1"/>
    <col min="5" max="5" width="37" style="17" customWidth="1"/>
    <col min="6" max="16384" width="8.88671875" style="17"/>
  </cols>
  <sheetData>
    <row r="1" spans="1:12" x14ac:dyDescent="0.2">
      <c r="A1" s="17" t="s">
        <v>9</v>
      </c>
    </row>
    <row r="2" spans="1:12" x14ac:dyDescent="0.2">
      <c r="A2" s="17" t="s">
        <v>10</v>
      </c>
    </row>
    <row r="3" spans="1:12" x14ac:dyDescent="0.2">
      <c r="A3" s="17" t="s">
        <v>11</v>
      </c>
    </row>
    <row r="4" spans="1:12" s="47" customFormat="1" ht="12" x14ac:dyDescent="0.25">
      <c r="A4" s="65" t="s">
        <v>8</v>
      </c>
      <c r="B4" s="65"/>
      <c r="C4" s="65"/>
      <c r="D4" s="65"/>
      <c r="E4" s="65"/>
    </row>
    <row r="5" spans="1:12" s="50" customFormat="1" ht="21.6" customHeight="1" x14ac:dyDescent="0.3">
      <c r="A5" s="48" t="s">
        <v>6</v>
      </c>
      <c r="B5" s="49"/>
      <c r="C5" s="46"/>
      <c r="D5" s="46"/>
    </row>
    <row r="6" spans="1:12" ht="30.6" customHeight="1" x14ac:dyDescent="0.25">
      <c r="A6" s="9" t="s">
        <v>0</v>
      </c>
      <c r="B6" s="10" t="s">
        <v>1</v>
      </c>
      <c r="C6" s="14" t="s">
        <v>2</v>
      </c>
      <c r="D6" s="11" t="s">
        <v>5</v>
      </c>
      <c r="E6" s="11" t="s">
        <v>4</v>
      </c>
      <c r="F6" s="15"/>
      <c r="H6" s="16"/>
      <c r="I6" s="16"/>
      <c r="J6" s="16"/>
      <c r="K6" s="16"/>
      <c r="L6" s="16"/>
    </row>
    <row r="7" spans="1:12" s="50" customFormat="1" ht="13.95" customHeight="1" x14ac:dyDescent="0.3">
      <c r="A7" s="12" t="s">
        <v>74</v>
      </c>
      <c r="B7" s="44">
        <v>26110709743</v>
      </c>
      <c r="C7" s="24" t="s">
        <v>58</v>
      </c>
      <c r="D7" s="25">
        <v>200</v>
      </c>
      <c r="E7" s="18" t="s">
        <v>73</v>
      </c>
      <c r="F7" s="51"/>
      <c r="H7" s="52"/>
      <c r="I7" s="52"/>
      <c r="J7" s="52"/>
      <c r="K7" s="52"/>
      <c r="L7" s="52"/>
    </row>
    <row r="8" spans="1:12" s="50" customFormat="1" ht="12.6" customHeight="1" x14ac:dyDescent="0.3">
      <c r="A8" s="36"/>
      <c r="B8" s="23"/>
      <c r="C8" s="26" t="s">
        <v>35</v>
      </c>
      <c r="D8" s="26">
        <f>D7</f>
        <v>200</v>
      </c>
      <c r="E8" s="12"/>
      <c r="F8" s="53"/>
      <c r="G8" s="54"/>
      <c r="H8" s="54"/>
      <c r="I8" s="54"/>
      <c r="J8" s="54"/>
      <c r="K8" s="54"/>
      <c r="L8" s="54"/>
    </row>
    <row r="9" spans="1:12" s="50" customFormat="1" ht="16.8" customHeight="1" x14ac:dyDescent="0.3">
      <c r="A9" s="12" t="s">
        <v>76</v>
      </c>
      <c r="B9" s="44">
        <v>70254553621</v>
      </c>
      <c r="C9" s="24" t="s">
        <v>14</v>
      </c>
      <c r="D9" s="25">
        <v>155.09</v>
      </c>
      <c r="E9" s="18" t="s">
        <v>47</v>
      </c>
      <c r="F9" s="51"/>
      <c r="H9" s="52"/>
      <c r="I9" s="52"/>
      <c r="J9" s="52"/>
      <c r="K9" s="52"/>
      <c r="L9" s="52"/>
    </row>
    <row r="10" spans="1:12" s="50" customFormat="1" ht="13.2" customHeight="1" x14ac:dyDescent="0.3">
      <c r="A10" s="36"/>
      <c r="B10" s="23"/>
      <c r="C10" s="26" t="s">
        <v>35</v>
      </c>
      <c r="D10" s="26">
        <f>D9</f>
        <v>155.09</v>
      </c>
      <c r="E10" s="12"/>
      <c r="F10" s="53"/>
      <c r="G10" s="54"/>
      <c r="H10" s="54"/>
      <c r="I10" s="54"/>
      <c r="J10" s="54"/>
      <c r="K10" s="54"/>
      <c r="L10" s="54"/>
    </row>
    <row r="11" spans="1:12" s="50" customFormat="1" ht="13.95" customHeight="1" x14ac:dyDescent="0.3">
      <c r="A11" s="36" t="s">
        <v>16</v>
      </c>
      <c r="B11" s="23">
        <v>62226620908</v>
      </c>
      <c r="C11" s="28" t="s">
        <v>12</v>
      </c>
      <c r="D11" s="28">
        <v>43.98</v>
      </c>
      <c r="E11" s="12" t="s">
        <v>18</v>
      </c>
      <c r="F11" s="53"/>
      <c r="H11" s="54"/>
      <c r="I11" s="54"/>
      <c r="J11" s="54"/>
      <c r="K11" s="54"/>
      <c r="L11" s="54"/>
    </row>
    <row r="12" spans="1:12" s="50" customFormat="1" ht="13.95" customHeight="1" x14ac:dyDescent="0.3">
      <c r="A12" s="36" t="s">
        <v>16</v>
      </c>
      <c r="B12" s="23">
        <v>62226620908</v>
      </c>
      <c r="C12" s="28" t="s">
        <v>12</v>
      </c>
      <c r="D12" s="28">
        <v>407.68</v>
      </c>
      <c r="E12" s="12" t="s">
        <v>18</v>
      </c>
      <c r="F12" s="53"/>
      <c r="H12" s="54"/>
      <c r="I12" s="54"/>
      <c r="J12" s="54"/>
      <c r="K12" s="54"/>
      <c r="L12" s="54"/>
    </row>
    <row r="13" spans="1:12" s="50" customFormat="1" ht="13.95" customHeight="1" x14ac:dyDescent="0.3">
      <c r="A13" s="36" t="s">
        <v>16</v>
      </c>
      <c r="B13" s="23">
        <v>62226620908</v>
      </c>
      <c r="C13" s="28" t="s">
        <v>12</v>
      </c>
      <c r="D13" s="28">
        <v>39.54</v>
      </c>
      <c r="E13" s="12" t="s">
        <v>18</v>
      </c>
      <c r="F13" s="53"/>
      <c r="H13" s="54"/>
      <c r="I13" s="54"/>
      <c r="J13" s="54"/>
      <c r="K13" s="54"/>
      <c r="L13" s="54"/>
    </row>
    <row r="14" spans="1:12" s="50" customFormat="1" ht="13.95" customHeight="1" x14ac:dyDescent="0.3">
      <c r="A14" s="36" t="s">
        <v>16</v>
      </c>
      <c r="B14" s="23">
        <v>62226620908</v>
      </c>
      <c r="C14" s="28" t="s">
        <v>12</v>
      </c>
      <c r="D14" s="28">
        <v>388.6</v>
      </c>
      <c r="E14" s="12" t="s">
        <v>18</v>
      </c>
      <c r="F14" s="53"/>
      <c r="H14" s="54"/>
      <c r="I14" s="54"/>
      <c r="J14" s="54"/>
      <c r="K14" s="54"/>
      <c r="L14" s="54"/>
    </row>
    <row r="15" spans="1:12" s="50" customFormat="1" ht="13.95" customHeight="1" x14ac:dyDescent="0.3">
      <c r="A15" s="36" t="s">
        <v>16</v>
      </c>
      <c r="B15" s="23">
        <v>62226620908</v>
      </c>
      <c r="C15" s="28" t="s">
        <v>12</v>
      </c>
      <c r="D15" s="28">
        <v>683.06</v>
      </c>
      <c r="E15" s="12" t="s">
        <v>18</v>
      </c>
      <c r="F15" s="53"/>
      <c r="H15" s="54"/>
      <c r="I15" s="54"/>
      <c r="J15" s="54"/>
      <c r="K15" s="54"/>
      <c r="L15" s="54"/>
    </row>
    <row r="16" spans="1:12" s="50" customFormat="1" ht="13.95" customHeight="1" x14ac:dyDescent="0.3">
      <c r="A16" s="36" t="s">
        <v>16</v>
      </c>
      <c r="B16" s="23">
        <v>62226620908</v>
      </c>
      <c r="C16" s="28" t="s">
        <v>12</v>
      </c>
      <c r="D16" s="28">
        <v>629.96</v>
      </c>
      <c r="E16" s="12" t="s">
        <v>18</v>
      </c>
      <c r="F16" s="53"/>
      <c r="H16" s="54"/>
      <c r="I16" s="54"/>
      <c r="J16" s="54"/>
      <c r="K16" s="54"/>
      <c r="L16" s="54"/>
    </row>
    <row r="17" spans="1:12" s="50" customFormat="1" ht="13.95" customHeight="1" x14ac:dyDescent="0.3">
      <c r="A17" s="36" t="s">
        <v>16</v>
      </c>
      <c r="B17" s="23">
        <v>62226620908</v>
      </c>
      <c r="C17" s="28" t="s">
        <v>12</v>
      </c>
      <c r="D17" s="28">
        <v>932.59</v>
      </c>
      <c r="E17" s="12" t="s">
        <v>18</v>
      </c>
      <c r="F17" s="53"/>
      <c r="H17" s="54"/>
      <c r="I17" s="54"/>
      <c r="J17" s="54"/>
      <c r="K17" s="54"/>
      <c r="L17" s="54"/>
    </row>
    <row r="18" spans="1:12" s="50" customFormat="1" ht="17.399999999999999" customHeight="1" x14ac:dyDescent="0.3">
      <c r="A18" s="36"/>
      <c r="B18" s="27"/>
      <c r="C18" s="26" t="s">
        <v>35</v>
      </c>
      <c r="D18" s="29">
        <f>SUM(D11:D17)</f>
        <v>3125.4100000000003</v>
      </c>
      <c r="E18" s="12"/>
      <c r="F18" s="53"/>
      <c r="H18" s="54"/>
      <c r="I18" s="54"/>
      <c r="J18" s="54"/>
      <c r="K18" s="54"/>
      <c r="L18" s="54"/>
    </row>
    <row r="19" spans="1:12" s="50" customFormat="1" ht="13.95" customHeight="1" x14ac:dyDescent="0.3">
      <c r="A19" s="36" t="s">
        <v>33</v>
      </c>
      <c r="B19" s="27">
        <v>13269963589</v>
      </c>
      <c r="C19" s="30" t="s">
        <v>13</v>
      </c>
      <c r="D19" s="30">
        <v>248.91</v>
      </c>
      <c r="E19" s="12" t="s">
        <v>21</v>
      </c>
      <c r="F19" s="53"/>
      <c r="G19" s="54"/>
      <c r="H19" s="54"/>
      <c r="I19" s="54"/>
      <c r="J19" s="54"/>
      <c r="K19" s="54"/>
      <c r="L19" s="55"/>
    </row>
    <row r="20" spans="1:12" s="50" customFormat="1" ht="18.600000000000001" customHeight="1" x14ac:dyDescent="0.3">
      <c r="A20" s="36"/>
      <c r="B20" s="27"/>
      <c r="C20" s="26" t="s">
        <v>35</v>
      </c>
      <c r="D20" s="26">
        <f>SUM(D19)</f>
        <v>248.91</v>
      </c>
      <c r="E20" s="12"/>
      <c r="F20" s="53"/>
      <c r="G20" s="54"/>
      <c r="H20" s="54"/>
      <c r="I20" s="54"/>
      <c r="J20" s="54"/>
      <c r="K20" s="54"/>
      <c r="L20" s="55"/>
    </row>
    <row r="21" spans="1:12" s="50" customFormat="1" ht="13.95" customHeight="1" x14ac:dyDescent="0.3">
      <c r="A21" s="36" t="s">
        <v>40</v>
      </c>
      <c r="B21" s="27">
        <v>75550985023</v>
      </c>
      <c r="C21" s="30" t="s">
        <v>12</v>
      </c>
      <c r="D21" s="30">
        <v>67.760000000000005</v>
      </c>
      <c r="E21" s="12" t="s">
        <v>49</v>
      </c>
      <c r="F21" s="53"/>
      <c r="G21" s="54"/>
      <c r="H21" s="54"/>
      <c r="I21" s="54"/>
      <c r="J21" s="54"/>
      <c r="K21" s="54"/>
      <c r="L21" s="55"/>
    </row>
    <row r="22" spans="1:12" s="50" customFormat="1" ht="18" customHeight="1" x14ac:dyDescent="0.3">
      <c r="A22" s="36"/>
      <c r="B22" s="27"/>
      <c r="C22" s="26" t="s">
        <v>35</v>
      </c>
      <c r="D22" s="26">
        <f>SUM(D21:D21)</f>
        <v>67.760000000000005</v>
      </c>
      <c r="E22" s="12"/>
      <c r="F22" s="53"/>
      <c r="G22" s="54"/>
      <c r="H22" s="54"/>
      <c r="I22" s="54"/>
      <c r="J22" s="54"/>
      <c r="K22" s="54"/>
      <c r="L22" s="55"/>
    </row>
    <row r="23" spans="1:12" ht="13.95" customHeight="1" x14ac:dyDescent="0.2">
      <c r="A23" s="40" t="s">
        <v>51</v>
      </c>
      <c r="B23" s="23">
        <v>31073587765</v>
      </c>
      <c r="C23" s="30" t="s">
        <v>14</v>
      </c>
      <c r="D23" s="30">
        <v>118.64</v>
      </c>
      <c r="E23" s="12" t="s">
        <v>21</v>
      </c>
      <c r="F23" s="56"/>
      <c r="G23" s="57"/>
      <c r="H23" s="57"/>
      <c r="I23" s="57"/>
      <c r="J23" s="57"/>
      <c r="K23" s="57"/>
      <c r="L23" s="57"/>
    </row>
    <row r="24" spans="1:12" ht="13.95" customHeight="1" x14ac:dyDescent="0.2">
      <c r="A24" s="40" t="s">
        <v>51</v>
      </c>
      <c r="B24" s="23">
        <v>31073587765</v>
      </c>
      <c r="C24" s="30" t="s">
        <v>14</v>
      </c>
      <c r="D24" s="30">
        <v>45.38</v>
      </c>
      <c r="E24" s="12" t="s">
        <v>61</v>
      </c>
      <c r="F24" s="56"/>
      <c r="G24" s="57"/>
      <c r="H24" s="57"/>
      <c r="I24" s="57"/>
      <c r="J24" s="57"/>
      <c r="K24" s="57"/>
      <c r="L24" s="57"/>
    </row>
    <row r="25" spans="1:12" ht="13.95" customHeight="1" x14ac:dyDescent="0.2">
      <c r="A25" s="40" t="s">
        <v>51</v>
      </c>
      <c r="B25" s="23">
        <v>31073587765</v>
      </c>
      <c r="C25" s="30" t="s">
        <v>14</v>
      </c>
      <c r="D25" s="30">
        <v>154.97999999999999</v>
      </c>
      <c r="E25" s="12" t="s">
        <v>84</v>
      </c>
      <c r="F25" s="56"/>
      <c r="G25" s="57"/>
      <c r="H25" s="57"/>
      <c r="I25" s="57"/>
      <c r="J25" s="57"/>
      <c r="K25" s="57"/>
      <c r="L25" s="57"/>
    </row>
    <row r="26" spans="1:12" ht="13.95" customHeight="1" x14ac:dyDescent="0.2">
      <c r="A26" s="40" t="s">
        <v>51</v>
      </c>
      <c r="B26" s="23">
        <v>31073587765</v>
      </c>
      <c r="C26" s="30" t="s">
        <v>14</v>
      </c>
      <c r="D26" s="30">
        <v>57.28</v>
      </c>
      <c r="E26" s="12" t="s">
        <v>21</v>
      </c>
      <c r="F26" s="56"/>
      <c r="G26" s="57"/>
      <c r="H26" s="57"/>
      <c r="I26" s="57"/>
      <c r="J26" s="57"/>
      <c r="K26" s="57"/>
      <c r="L26" s="57"/>
    </row>
    <row r="27" spans="1:12" s="50" customFormat="1" ht="17.399999999999999" customHeight="1" x14ac:dyDescent="0.3">
      <c r="A27" s="36"/>
      <c r="B27" s="27"/>
      <c r="C27" s="26" t="s">
        <v>35</v>
      </c>
      <c r="D27" s="26">
        <f>SUM(D23:D26)</f>
        <v>376.28</v>
      </c>
      <c r="E27" s="12"/>
      <c r="F27" s="53"/>
      <c r="G27" s="54"/>
      <c r="H27" s="54"/>
      <c r="I27" s="54"/>
      <c r="J27" s="54"/>
      <c r="K27" s="54"/>
      <c r="L27" s="55"/>
    </row>
    <row r="28" spans="1:12" s="50" customFormat="1" ht="13.95" hidden="1" customHeight="1" x14ac:dyDescent="0.3">
      <c r="A28" s="36" t="s">
        <v>37</v>
      </c>
      <c r="B28" s="23">
        <v>41976933718</v>
      </c>
      <c r="C28" s="28" t="s">
        <v>38</v>
      </c>
      <c r="D28" s="28"/>
      <c r="E28" s="12" t="s">
        <v>18</v>
      </c>
      <c r="F28" s="53"/>
      <c r="H28" s="54"/>
      <c r="I28" s="54"/>
      <c r="J28" s="54"/>
      <c r="K28" s="54"/>
      <c r="L28" s="54"/>
    </row>
    <row r="29" spans="1:12" s="50" customFormat="1" ht="13.95" hidden="1" customHeight="1" x14ac:dyDescent="0.3">
      <c r="A29" s="36" t="s">
        <v>37</v>
      </c>
      <c r="B29" s="23">
        <v>41976933718</v>
      </c>
      <c r="C29" s="28" t="s">
        <v>38</v>
      </c>
      <c r="D29" s="28"/>
      <c r="E29" s="12" t="s">
        <v>18</v>
      </c>
      <c r="F29" s="53"/>
      <c r="H29" s="54"/>
      <c r="I29" s="54"/>
      <c r="J29" s="54"/>
      <c r="K29" s="54"/>
      <c r="L29" s="54"/>
    </row>
    <row r="30" spans="1:12" s="50" customFormat="1" ht="13.95" hidden="1" customHeight="1" x14ac:dyDescent="0.3">
      <c r="A30" s="36" t="s">
        <v>37</v>
      </c>
      <c r="B30" s="23">
        <v>41976933718</v>
      </c>
      <c r="C30" s="28" t="s">
        <v>38</v>
      </c>
      <c r="D30" s="28"/>
      <c r="E30" s="12" t="s">
        <v>18</v>
      </c>
      <c r="F30" s="53"/>
      <c r="H30" s="54"/>
      <c r="I30" s="54"/>
      <c r="J30" s="54"/>
      <c r="K30" s="54"/>
      <c r="L30" s="54"/>
    </row>
    <row r="31" spans="1:12" s="50" customFormat="1" ht="13.95" hidden="1" customHeight="1" x14ac:dyDescent="0.3">
      <c r="A31" s="36" t="s">
        <v>37</v>
      </c>
      <c r="B31" s="23">
        <v>41976933718</v>
      </c>
      <c r="C31" s="28" t="s">
        <v>38</v>
      </c>
      <c r="D31" s="28"/>
      <c r="E31" s="12" t="s">
        <v>18</v>
      </c>
      <c r="F31" s="53"/>
      <c r="H31" s="54"/>
      <c r="I31" s="54"/>
      <c r="J31" s="54"/>
      <c r="K31" s="54"/>
      <c r="L31" s="54"/>
    </row>
    <row r="32" spans="1:12" s="50" customFormat="1" ht="13.95" hidden="1" customHeight="1" x14ac:dyDescent="0.3">
      <c r="A32" s="36" t="s">
        <v>37</v>
      </c>
      <c r="B32" s="23">
        <v>41976933718</v>
      </c>
      <c r="C32" s="28" t="s">
        <v>38</v>
      </c>
      <c r="D32" s="28"/>
      <c r="E32" s="12" t="s">
        <v>18</v>
      </c>
      <c r="F32" s="53"/>
      <c r="H32" s="54"/>
      <c r="I32" s="54"/>
      <c r="J32" s="54"/>
      <c r="K32" s="54"/>
      <c r="L32" s="54"/>
    </row>
    <row r="33" spans="1:13" s="50" customFormat="1" ht="13.95" hidden="1" customHeight="1" x14ac:dyDescent="0.3">
      <c r="A33" s="36" t="s">
        <v>37</v>
      </c>
      <c r="B33" s="23">
        <v>41976933718</v>
      </c>
      <c r="C33" s="28" t="s">
        <v>38</v>
      </c>
      <c r="D33" s="28"/>
      <c r="E33" s="12" t="s">
        <v>18</v>
      </c>
      <c r="F33" s="53"/>
      <c r="H33" s="54"/>
      <c r="I33" s="54"/>
      <c r="J33" s="54"/>
      <c r="K33" s="54"/>
      <c r="L33" s="54"/>
    </row>
    <row r="34" spans="1:13" s="50" customFormat="1" ht="13.95" hidden="1" customHeight="1" x14ac:dyDescent="0.3">
      <c r="A34" s="36" t="s">
        <v>37</v>
      </c>
      <c r="B34" s="23">
        <v>41976933718</v>
      </c>
      <c r="C34" s="28" t="s">
        <v>38</v>
      </c>
      <c r="D34" s="28"/>
      <c r="E34" s="12" t="s">
        <v>18</v>
      </c>
      <c r="F34" s="53"/>
      <c r="H34" s="54"/>
      <c r="I34" s="54"/>
      <c r="J34" s="54"/>
      <c r="K34" s="54"/>
      <c r="L34" s="54"/>
    </row>
    <row r="35" spans="1:13" s="50" customFormat="1" ht="13.95" hidden="1" customHeight="1" x14ac:dyDescent="0.3">
      <c r="A35" s="36" t="s">
        <v>37</v>
      </c>
      <c r="B35" s="23">
        <v>41976933718</v>
      </c>
      <c r="C35" s="28" t="s">
        <v>38</v>
      </c>
      <c r="D35" s="28"/>
      <c r="E35" s="12" t="s">
        <v>18</v>
      </c>
      <c r="F35" s="53"/>
      <c r="H35" s="54"/>
      <c r="I35" s="54"/>
      <c r="J35" s="54"/>
      <c r="K35" s="54"/>
      <c r="L35" s="54"/>
    </row>
    <row r="36" spans="1:13" s="50" customFormat="1" ht="20.399999999999999" hidden="1" customHeight="1" x14ac:dyDescent="0.3">
      <c r="A36" s="36"/>
      <c r="B36" s="27"/>
      <c r="C36" s="26" t="s">
        <v>35</v>
      </c>
      <c r="D36" s="29">
        <f>SUM(D28:D35)</f>
        <v>0</v>
      </c>
      <c r="E36" s="12"/>
      <c r="F36" s="53"/>
      <c r="H36" s="54"/>
      <c r="I36" s="54"/>
      <c r="J36" s="54"/>
      <c r="K36" s="54"/>
      <c r="L36" s="54"/>
    </row>
    <row r="37" spans="1:13" s="50" customFormat="1" ht="13.95" customHeight="1" x14ac:dyDescent="0.3">
      <c r="A37" s="36" t="s">
        <v>44</v>
      </c>
      <c r="B37" s="23">
        <v>44138062462</v>
      </c>
      <c r="C37" s="28" t="s">
        <v>45</v>
      </c>
      <c r="D37" s="28">
        <v>160.74</v>
      </c>
      <c r="E37" s="12" t="s">
        <v>18</v>
      </c>
      <c r="F37" s="53"/>
      <c r="H37" s="54"/>
      <c r="I37" s="54"/>
      <c r="J37" s="54"/>
      <c r="K37" s="54"/>
      <c r="L37" s="54"/>
    </row>
    <row r="38" spans="1:13" s="50" customFormat="1" ht="13.95" customHeight="1" x14ac:dyDescent="0.3">
      <c r="A38" s="36" t="s">
        <v>44</v>
      </c>
      <c r="B38" s="23">
        <v>44138062462</v>
      </c>
      <c r="C38" s="28" t="s">
        <v>45</v>
      </c>
      <c r="D38" s="28">
        <v>235.49</v>
      </c>
      <c r="E38" s="12" t="s">
        <v>18</v>
      </c>
      <c r="F38" s="53"/>
      <c r="H38" s="54"/>
      <c r="I38" s="54"/>
      <c r="J38" s="54"/>
      <c r="K38" s="54"/>
      <c r="L38" s="54"/>
    </row>
    <row r="39" spans="1:13" s="50" customFormat="1" ht="13.95" customHeight="1" x14ac:dyDescent="0.3">
      <c r="A39" s="36" t="s">
        <v>44</v>
      </c>
      <c r="B39" s="23">
        <v>44138062462</v>
      </c>
      <c r="C39" s="28" t="s">
        <v>45</v>
      </c>
      <c r="D39" s="28">
        <v>86.95</v>
      </c>
      <c r="E39" s="12" t="s">
        <v>18</v>
      </c>
      <c r="F39" s="53"/>
      <c r="H39" s="54"/>
      <c r="I39" s="54"/>
      <c r="J39" s="54"/>
      <c r="K39" s="54"/>
      <c r="L39" s="54"/>
    </row>
    <row r="40" spans="1:13" s="50" customFormat="1" ht="13.95" customHeight="1" x14ac:dyDescent="0.3">
      <c r="A40" s="36" t="s">
        <v>44</v>
      </c>
      <c r="B40" s="23">
        <v>44138062462</v>
      </c>
      <c r="C40" s="28" t="s">
        <v>45</v>
      </c>
      <c r="D40" s="28">
        <v>422.71</v>
      </c>
      <c r="E40" s="12" t="s">
        <v>18</v>
      </c>
      <c r="F40" s="53"/>
      <c r="H40" s="54"/>
      <c r="I40" s="54"/>
      <c r="J40" s="54"/>
      <c r="K40" s="54"/>
      <c r="L40" s="54"/>
    </row>
    <row r="41" spans="1:13" s="50" customFormat="1" ht="13.95" customHeight="1" x14ac:dyDescent="0.3">
      <c r="A41" s="36" t="s">
        <v>44</v>
      </c>
      <c r="B41" s="23">
        <v>44138062462</v>
      </c>
      <c r="C41" s="28" t="s">
        <v>45</v>
      </c>
      <c r="D41" s="28">
        <v>139.09</v>
      </c>
      <c r="E41" s="12" t="s">
        <v>18</v>
      </c>
      <c r="F41" s="53"/>
      <c r="H41" s="54"/>
      <c r="I41" s="54"/>
      <c r="J41" s="54"/>
      <c r="K41" s="54"/>
      <c r="L41" s="54"/>
    </row>
    <row r="42" spans="1:13" s="50" customFormat="1" ht="13.95" customHeight="1" x14ac:dyDescent="0.3">
      <c r="A42" s="36" t="s">
        <v>44</v>
      </c>
      <c r="B42" s="23">
        <v>44138062462</v>
      </c>
      <c r="C42" s="28" t="s">
        <v>45</v>
      </c>
      <c r="D42" s="28">
        <v>91.17</v>
      </c>
      <c r="E42" s="12" t="s">
        <v>18</v>
      </c>
      <c r="F42" s="53"/>
      <c r="H42" s="54"/>
      <c r="I42" s="54"/>
      <c r="J42" s="54"/>
      <c r="K42" s="54"/>
      <c r="L42" s="54"/>
    </row>
    <row r="43" spans="1:13" s="50" customFormat="1" ht="13.8" customHeight="1" x14ac:dyDescent="0.3">
      <c r="A43" s="36"/>
      <c r="B43" s="27"/>
      <c r="C43" s="26" t="s">
        <v>35</v>
      </c>
      <c r="D43" s="29">
        <f>SUM(D37:D42)</f>
        <v>1136.1500000000001</v>
      </c>
      <c r="E43" s="12"/>
      <c r="F43" s="53"/>
      <c r="H43" s="54"/>
      <c r="I43" s="54"/>
      <c r="J43" s="54"/>
      <c r="K43" s="54"/>
      <c r="L43" s="54"/>
    </row>
    <row r="44" spans="1:13" s="50" customFormat="1" ht="13.95" customHeight="1" x14ac:dyDescent="0.3">
      <c r="A44" s="36" t="s">
        <v>34</v>
      </c>
      <c r="B44" s="27">
        <v>81793146560</v>
      </c>
      <c r="C44" s="30" t="s">
        <v>12</v>
      </c>
      <c r="D44" s="30">
        <v>3.31</v>
      </c>
      <c r="E44" s="12" t="s">
        <v>20</v>
      </c>
      <c r="F44" s="53"/>
      <c r="G44" s="54"/>
      <c r="H44" s="63"/>
      <c r="I44" s="64"/>
      <c r="J44" s="64"/>
      <c r="K44" s="64"/>
      <c r="L44" s="64"/>
      <c r="M44" s="64"/>
    </row>
    <row r="45" spans="1:13" s="50" customFormat="1" ht="17.399999999999999" customHeight="1" x14ac:dyDescent="0.3">
      <c r="A45" s="36"/>
      <c r="B45" s="27"/>
      <c r="C45" s="26" t="s">
        <v>35</v>
      </c>
      <c r="D45" s="26">
        <f>SUM(D44)</f>
        <v>3.31</v>
      </c>
      <c r="E45" s="12"/>
      <c r="F45" s="53"/>
      <c r="G45" s="54"/>
      <c r="H45" s="58"/>
    </row>
    <row r="46" spans="1:13" s="50" customFormat="1" ht="13.95" customHeight="1" x14ac:dyDescent="0.3">
      <c r="A46" s="36" t="s">
        <v>39</v>
      </c>
      <c r="B46" s="27">
        <v>70133616033</v>
      </c>
      <c r="C46" s="28" t="s">
        <v>12</v>
      </c>
      <c r="D46" s="28">
        <v>142.80000000000001</v>
      </c>
      <c r="E46" s="12" t="s">
        <v>20</v>
      </c>
      <c r="F46" s="53"/>
      <c r="H46" s="54"/>
      <c r="I46" s="54"/>
      <c r="J46" s="54"/>
      <c r="K46" s="54"/>
      <c r="L46" s="54"/>
    </row>
    <row r="47" spans="1:13" s="50" customFormat="1" ht="14.4" customHeight="1" x14ac:dyDescent="0.3">
      <c r="A47" s="36"/>
      <c r="B47" s="27"/>
      <c r="C47" s="26" t="s">
        <v>35</v>
      </c>
      <c r="D47" s="29">
        <f>D46</f>
        <v>142.80000000000001</v>
      </c>
      <c r="E47" s="12"/>
      <c r="F47" s="53"/>
      <c r="H47" s="54"/>
      <c r="I47" s="54"/>
      <c r="J47" s="54"/>
      <c r="K47" s="54"/>
      <c r="L47" s="54"/>
    </row>
    <row r="48" spans="1:13" s="50" customFormat="1" ht="13.95" customHeight="1" x14ac:dyDescent="0.3">
      <c r="A48" s="36" t="s">
        <v>96</v>
      </c>
      <c r="B48" s="44">
        <v>8418011938</v>
      </c>
      <c r="C48" s="30" t="s">
        <v>58</v>
      </c>
      <c r="D48" s="30">
        <v>7859.81</v>
      </c>
      <c r="E48" s="12" t="s">
        <v>49</v>
      </c>
      <c r="F48" s="53"/>
      <c r="G48" s="54"/>
      <c r="H48" s="54"/>
      <c r="I48" s="54"/>
      <c r="J48" s="54"/>
      <c r="K48" s="54"/>
      <c r="L48" s="54"/>
    </row>
    <row r="49" spans="1:12" s="50" customFormat="1" ht="19.2" customHeight="1" x14ac:dyDescent="0.3">
      <c r="A49" s="36"/>
      <c r="B49" s="23"/>
      <c r="C49" s="26" t="s">
        <v>35</v>
      </c>
      <c r="D49" s="26">
        <f>SUM(D48:D48)</f>
        <v>7859.81</v>
      </c>
      <c r="E49" s="12"/>
      <c r="F49" s="53"/>
      <c r="G49" s="54"/>
      <c r="H49" s="54"/>
      <c r="I49" s="54"/>
      <c r="J49" s="54"/>
      <c r="K49" s="54"/>
      <c r="L49" s="54"/>
    </row>
    <row r="50" spans="1:12" s="50" customFormat="1" ht="13.95" customHeight="1" x14ac:dyDescent="0.3">
      <c r="A50" s="36" t="s">
        <v>93</v>
      </c>
      <c r="B50" s="44">
        <v>60333679844</v>
      </c>
      <c r="C50" s="30" t="s">
        <v>94</v>
      </c>
      <c r="D50" s="30">
        <v>1185.5</v>
      </c>
      <c r="E50" s="12" t="s">
        <v>95</v>
      </c>
      <c r="F50" s="53"/>
      <c r="G50" s="54"/>
      <c r="H50" s="54"/>
      <c r="I50" s="54"/>
      <c r="J50" s="54"/>
      <c r="K50" s="54"/>
      <c r="L50" s="54"/>
    </row>
    <row r="51" spans="1:12" s="50" customFormat="1" ht="16.2" customHeight="1" x14ac:dyDescent="0.3">
      <c r="A51" s="36"/>
      <c r="B51" s="23"/>
      <c r="C51" s="26" t="s">
        <v>35</v>
      </c>
      <c r="D51" s="26">
        <f>SUM(D50:D50)</f>
        <v>1185.5</v>
      </c>
      <c r="E51" s="12"/>
      <c r="F51" s="53"/>
      <c r="G51" s="54"/>
      <c r="H51" s="54"/>
      <c r="I51" s="54"/>
      <c r="J51" s="54"/>
      <c r="K51" s="54"/>
      <c r="L51" s="54"/>
    </row>
    <row r="52" spans="1:12" s="50" customFormat="1" ht="13.95" customHeight="1" x14ac:dyDescent="0.3">
      <c r="A52" s="36" t="s">
        <v>104</v>
      </c>
      <c r="B52" s="44">
        <v>33177302940</v>
      </c>
      <c r="C52" s="30" t="s">
        <v>14</v>
      </c>
      <c r="D52" s="30">
        <v>1031.75</v>
      </c>
      <c r="E52" s="12" t="s">
        <v>95</v>
      </c>
      <c r="F52" s="53"/>
      <c r="G52" s="54"/>
      <c r="H52" s="54"/>
      <c r="I52" s="54"/>
      <c r="J52" s="54"/>
      <c r="K52" s="54"/>
      <c r="L52" s="54"/>
    </row>
    <row r="53" spans="1:12" s="50" customFormat="1" ht="14.4" customHeight="1" x14ac:dyDescent="0.3">
      <c r="A53" s="36"/>
      <c r="B53" s="23"/>
      <c r="C53" s="26" t="s">
        <v>35</v>
      </c>
      <c r="D53" s="26">
        <f>SUM(D52:D52)</f>
        <v>1031.75</v>
      </c>
      <c r="E53" s="12"/>
      <c r="F53" s="53"/>
      <c r="G53" s="54"/>
      <c r="H53" s="54"/>
      <c r="I53" s="54"/>
      <c r="J53" s="54"/>
      <c r="K53" s="54"/>
      <c r="L53" s="54"/>
    </row>
    <row r="54" spans="1:12" s="50" customFormat="1" ht="13.95" customHeight="1" x14ac:dyDescent="0.3">
      <c r="A54" s="36" t="s">
        <v>105</v>
      </c>
      <c r="B54" s="44">
        <v>89370831907</v>
      </c>
      <c r="C54" s="30" t="s">
        <v>106</v>
      </c>
      <c r="D54" s="30">
        <v>634.25</v>
      </c>
      <c r="E54" s="12" t="s">
        <v>95</v>
      </c>
      <c r="F54" s="53"/>
      <c r="G54" s="54"/>
      <c r="H54" s="54"/>
      <c r="I54" s="54"/>
      <c r="J54" s="54"/>
      <c r="K54" s="54"/>
      <c r="L54" s="54"/>
    </row>
    <row r="55" spans="1:12" s="50" customFormat="1" ht="19.2" customHeight="1" x14ac:dyDescent="0.3">
      <c r="A55" s="36"/>
      <c r="B55" s="23"/>
      <c r="C55" s="26" t="s">
        <v>35</v>
      </c>
      <c r="D55" s="26">
        <f>SUM(D54:D54)</f>
        <v>634.25</v>
      </c>
      <c r="E55" s="12"/>
      <c r="F55" s="53"/>
      <c r="G55" s="54"/>
      <c r="H55" s="54"/>
      <c r="I55" s="54"/>
      <c r="J55" s="54"/>
      <c r="K55" s="54"/>
      <c r="L55" s="54"/>
    </row>
    <row r="56" spans="1:12" s="50" customFormat="1" ht="13.95" customHeight="1" x14ac:dyDescent="0.3">
      <c r="A56" s="36" t="s">
        <v>97</v>
      </c>
      <c r="B56" s="44">
        <v>74376972925</v>
      </c>
      <c r="C56" s="30" t="s">
        <v>98</v>
      </c>
      <c r="D56" s="30">
        <v>854.99</v>
      </c>
      <c r="E56" s="12" t="s">
        <v>18</v>
      </c>
      <c r="F56" s="53"/>
      <c r="G56" s="54"/>
      <c r="H56" s="54"/>
      <c r="I56" s="54"/>
      <c r="J56" s="54"/>
      <c r="K56" s="54"/>
      <c r="L56" s="54"/>
    </row>
    <row r="57" spans="1:12" s="50" customFormat="1" ht="19.2" customHeight="1" x14ac:dyDescent="0.3">
      <c r="A57" s="36"/>
      <c r="B57" s="23"/>
      <c r="C57" s="26" t="s">
        <v>35</v>
      </c>
      <c r="D57" s="26">
        <f>SUM(D56:D56)</f>
        <v>854.99</v>
      </c>
      <c r="E57" s="12"/>
      <c r="F57" s="53"/>
      <c r="G57" s="54"/>
      <c r="H57" s="54"/>
      <c r="I57" s="54"/>
      <c r="J57" s="54"/>
      <c r="K57" s="54"/>
      <c r="L57" s="54"/>
    </row>
    <row r="58" spans="1:12" s="50" customFormat="1" ht="23.4" customHeight="1" x14ac:dyDescent="0.3">
      <c r="A58" s="36" t="s">
        <v>15</v>
      </c>
      <c r="B58" s="23">
        <v>72800780139</v>
      </c>
      <c r="C58" s="30" t="s">
        <v>14</v>
      </c>
      <c r="D58" s="30">
        <v>339.7</v>
      </c>
      <c r="E58" s="13" t="s">
        <v>19</v>
      </c>
      <c r="F58" s="53"/>
      <c r="G58" s="54"/>
      <c r="H58" s="54"/>
      <c r="I58" s="54"/>
      <c r="J58" s="54"/>
      <c r="K58" s="54"/>
      <c r="L58" s="54"/>
    </row>
    <row r="59" spans="1:12" s="50" customFormat="1" ht="14.4" customHeight="1" x14ac:dyDescent="0.3">
      <c r="A59" s="36"/>
      <c r="B59" s="23"/>
      <c r="C59" s="26" t="s">
        <v>35</v>
      </c>
      <c r="D59" s="26">
        <f>SUM(D58:D58)</f>
        <v>339.7</v>
      </c>
      <c r="E59" s="12"/>
      <c r="F59" s="53"/>
      <c r="G59" s="54"/>
      <c r="H59" s="54"/>
      <c r="I59" s="54"/>
      <c r="J59" s="54"/>
      <c r="K59" s="54"/>
      <c r="L59" s="54"/>
    </row>
    <row r="60" spans="1:12" s="50" customFormat="1" ht="21" customHeight="1" x14ac:dyDescent="0.3">
      <c r="A60" s="36" t="s">
        <v>78</v>
      </c>
      <c r="B60" s="44">
        <v>35612764424</v>
      </c>
      <c r="C60" s="30" t="s">
        <v>14</v>
      </c>
      <c r="D60" s="30">
        <v>21.7</v>
      </c>
      <c r="E60" s="13" t="s">
        <v>19</v>
      </c>
      <c r="F60" s="53"/>
      <c r="G60" s="54"/>
      <c r="H60" s="54"/>
      <c r="I60" s="54"/>
      <c r="J60" s="54"/>
      <c r="K60" s="54"/>
      <c r="L60" s="54"/>
    </row>
    <row r="61" spans="1:12" s="50" customFormat="1" ht="18" customHeight="1" x14ac:dyDescent="0.3">
      <c r="A61" s="36"/>
      <c r="B61" s="23"/>
      <c r="C61" s="26" t="s">
        <v>35</v>
      </c>
      <c r="D61" s="26">
        <f>SUM(D60:D60)</f>
        <v>21.7</v>
      </c>
      <c r="E61" s="12"/>
      <c r="F61" s="53"/>
      <c r="G61" s="54"/>
      <c r="H61" s="54"/>
      <c r="I61" s="54"/>
      <c r="J61" s="54"/>
      <c r="K61" s="54"/>
      <c r="L61" s="54"/>
    </row>
    <row r="62" spans="1:12" s="50" customFormat="1" ht="13.95" customHeight="1" x14ac:dyDescent="0.3">
      <c r="A62" s="36" t="s">
        <v>77</v>
      </c>
      <c r="B62" s="44">
        <v>28753835270</v>
      </c>
      <c r="C62" s="28" t="s">
        <v>45</v>
      </c>
      <c r="D62" s="28">
        <v>75</v>
      </c>
      <c r="E62" s="12" t="s">
        <v>65</v>
      </c>
      <c r="F62" s="53"/>
      <c r="G62" s="54"/>
      <c r="H62" s="54"/>
      <c r="I62" s="54"/>
      <c r="J62" s="54"/>
      <c r="K62" s="54"/>
      <c r="L62" s="54"/>
    </row>
    <row r="63" spans="1:12" s="50" customFormat="1" ht="18" customHeight="1" x14ac:dyDescent="0.3">
      <c r="A63" s="36"/>
      <c r="B63" s="23"/>
      <c r="C63" s="26" t="s">
        <v>35</v>
      </c>
      <c r="D63" s="29">
        <f>SUM(D62)</f>
        <v>75</v>
      </c>
      <c r="E63" s="12"/>
      <c r="F63" s="53"/>
      <c r="G63" s="54"/>
      <c r="H63" s="54"/>
      <c r="I63" s="54"/>
      <c r="J63" s="54"/>
      <c r="K63" s="54"/>
      <c r="L63" s="54"/>
    </row>
    <row r="64" spans="1:12" s="50" customFormat="1" ht="15.6" customHeight="1" x14ac:dyDescent="0.3">
      <c r="A64" s="36" t="s">
        <v>99</v>
      </c>
      <c r="B64" s="45">
        <v>79608058419</v>
      </c>
      <c r="C64" s="30" t="s">
        <v>100</v>
      </c>
      <c r="D64" s="30">
        <v>202.48</v>
      </c>
      <c r="E64" s="12" t="s">
        <v>47</v>
      </c>
      <c r="F64" s="53"/>
      <c r="G64" s="54"/>
      <c r="H64" s="54"/>
      <c r="I64" s="54"/>
      <c r="J64" s="54"/>
      <c r="K64" s="54"/>
      <c r="L64" s="54"/>
    </row>
    <row r="65" spans="1:12" s="50" customFormat="1" ht="19.2" customHeight="1" x14ac:dyDescent="0.3">
      <c r="A65" s="36"/>
      <c r="B65" s="23"/>
      <c r="C65" s="26" t="s">
        <v>35</v>
      </c>
      <c r="D65" s="26">
        <f>D64</f>
        <v>202.48</v>
      </c>
      <c r="E65" s="13"/>
      <c r="F65" s="53"/>
      <c r="G65" s="54"/>
      <c r="H65" s="54"/>
      <c r="I65" s="54"/>
      <c r="J65" s="54"/>
      <c r="K65" s="54"/>
      <c r="L65" s="54"/>
    </row>
    <row r="66" spans="1:12" s="50" customFormat="1" ht="13.95" customHeight="1" x14ac:dyDescent="0.3">
      <c r="A66" s="36" t="s">
        <v>75</v>
      </c>
      <c r="B66" s="44">
        <v>13035992118</v>
      </c>
      <c r="C66" s="30" t="s">
        <v>14</v>
      </c>
      <c r="D66" s="30">
        <v>95</v>
      </c>
      <c r="E66" s="12" t="s">
        <v>60</v>
      </c>
      <c r="F66" s="53"/>
      <c r="G66" s="54"/>
      <c r="H66" s="54"/>
      <c r="I66" s="54"/>
      <c r="J66" s="54"/>
      <c r="K66" s="54"/>
      <c r="L66" s="54"/>
    </row>
    <row r="67" spans="1:12" s="50" customFormat="1" ht="18.600000000000001" customHeight="1" x14ac:dyDescent="0.3">
      <c r="A67" s="36"/>
      <c r="B67" s="23"/>
      <c r="C67" s="26" t="s">
        <v>35</v>
      </c>
      <c r="D67" s="26">
        <f>D66</f>
        <v>95</v>
      </c>
      <c r="E67" s="13"/>
      <c r="F67" s="53"/>
      <c r="G67" s="54"/>
      <c r="H67" s="54"/>
      <c r="I67" s="54"/>
      <c r="J67" s="54"/>
      <c r="K67" s="54"/>
      <c r="L67" s="54"/>
    </row>
    <row r="68" spans="1:12" s="50" customFormat="1" ht="13.95" customHeight="1" x14ac:dyDescent="0.3">
      <c r="A68" s="36" t="s">
        <v>36</v>
      </c>
      <c r="B68" s="23">
        <v>63073332379</v>
      </c>
      <c r="C68" s="31" t="s">
        <v>12</v>
      </c>
      <c r="D68" s="31">
        <v>1121.8499999999999</v>
      </c>
      <c r="E68" s="12" t="s">
        <v>49</v>
      </c>
      <c r="F68" s="53"/>
      <c r="G68" s="54"/>
      <c r="H68" s="54"/>
      <c r="I68" s="54"/>
      <c r="J68" s="54"/>
      <c r="K68" s="54"/>
      <c r="L68" s="54"/>
    </row>
    <row r="69" spans="1:12" s="50" customFormat="1" ht="18" customHeight="1" x14ac:dyDescent="0.3">
      <c r="A69" s="36"/>
      <c r="B69" s="23"/>
      <c r="C69" s="26" t="s">
        <v>35</v>
      </c>
      <c r="D69" s="32">
        <f>D68</f>
        <v>1121.8499999999999</v>
      </c>
      <c r="E69" s="12"/>
      <c r="F69" s="53"/>
      <c r="G69" s="54"/>
      <c r="H69" s="54"/>
      <c r="I69" s="54"/>
      <c r="J69" s="54"/>
      <c r="K69" s="54"/>
      <c r="L69" s="54"/>
    </row>
    <row r="70" spans="1:12" s="50" customFormat="1" ht="13.95" customHeight="1" x14ac:dyDescent="0.3">
      <c r="A70" s="36" t="s">
        <v>67</v>
      </c>
      <c r="B70" s="23">
        <v>37324171729</v>
      </c>
      <c r="C70" s="28" t="s">
        <v>68</v>
      </c>
      <c r="D70" s="28">
        <v>154</v>
      </c>
      <c r="E70" s="13" t="s">
        <v>48</v>
      </c>
      <c r="F70" s="53"/>
      <c r="G70" s="54"/>
      <c r="H70" s="54"/>
      <c r="I70" s="54"/>
      <c r="J70" s="54"/>
      <c r="K70" s="54"/>
      <c r="L70" s="54"/>
    </row>
    <row r="71" spans="1:12" s="48" customFormat="1" ht="18.600000000000001" customHeight="1" x14ac:dyDescent="0.3">
      <c r="A71" s="41"/>
      <c r="B71" s="42"/>
      <c r="C71" s="26" t="s">
        <v>35</v>
      </c>
      <c r="D71" s="29">
        <f>D70</f>
        <v>154</v>
      </c>
      <c r="E71" s="43"/>
      <c r="F71" s="59"/>
      <c r="G71" s="60"/>
      <c r="H71" s="60"/>
      <c r="I71" s="60"/>
      <c r="J71" s="60"/>
      <c r="K71" s="60"/>
      <c r="L71" s="60"/>
    </row>
    <row r="72" spans="1:12" s="50" customFormat="1" ht="13.95" customHeight="1" x14ac:dyDescent="0.3">
      <c r="A72" s="36" t="s">
        <v>52</v>
      </c>
      <c r="B72" s="23">
        <v>17891628664</v>
      </c>
      <c r="C72" s="28" t="s">
        <v>53</v>
      </c>
      <c r="D72" s="28">
        <v>250</v>
      </c>
      <c r="E72" s="13" t="s">
        <v>63</v>
      </c>
      <c r="F72" s="53"/>
      <c r="G72" s="54"/>
      <c r="H72" s="54"/>
      <c r="I72" s="54"/>
      <c r="J72" s="54"/>
      <c r="K72" s="54"/>
      <c r="L72" s="54"/>
    </row>
    <row r="73" spans="1:12" s="50" customFormat="1" ht="13.95" customHeight="1" x14ac:dyDescent="0.3">
      <c r="A73" s="36" t="s">
        <v>52</v>
      </c>
      <c r="B73" s="23">
        <v>17891628664</v>
      </c>
      <c r="C73" s="28" t="s">
        <v>53</v>
      </c>
      <c r="D73" s="28">
        <v>250</v>
      </c>
      <c r="E73" s="13" t="s">
        <v>63</v>
      </c>
      <c r="F73" s="53"/>
      <c r="G73" s="54"/>
      <c r="H73" s="54"/>
      <c r="I73" s="54"/>
      <c r="J73" s="54"/>
      <c r="K73" s="54"/>
      <c r="L73" s="54"/>
    </row>
    <row r="74" spans="1:12" s="50" customFormat="1" ht="19.2" customHeight="1" x14ac:dyDescent="0.3">
      <c r="A74" s="36"/>
      <c r="B74" s="23"/>
      <c r="C74" s="26" t="s">
        <v>35</v>
      </c>
      <c r="D74" s="29">
        <f>SUM(D72:D73)</f>
        <v>500</v>
      </c>
      <c r="E74" s="13"/>
      <c r="F74" s="53"/>
      <c r="G74" s="54"/>
      <c r="H74" s="54"/>
      <c r="I74" s="54"/>
      <c r="J74" s="54"/>
      <c r="K74" s="54"/>
      <c r="L74" s="54"/>
    </row>
    <row r="75" spans="1:12" s="50" customFormat="1" ht="21.6" customHeight="1" x14ac:dyDescent="0.3">
      <c r="A75" s="36" t="s">
        <v>69</v>
      </c>
      <c r="B75" s="44">
        <v>6916431329</v>
      </c>
      <c r="C75" s="28" t="s">
        <v>70</v>
      </c>
      <c r="D75" s="28">
        <v>212</v>
      </c>
      <c r="E75" s="13" t="s">
        <v>48</v>
      </c>
      <c r="F75" s="53"/>
      <c r="G75" s="54"/>
      <c r="H75" s="54"/>
      <c r="I75" s="54"/>
      <c r="J75" s="54"/>
      <c r="K75" s="54"/>
      <c r="L75" s="54"/>
    </row>
    <row r="76" spans="1:12" s="50" customFormat="1" ht="15" customHeight="1" x14ac:dyDescent="0.3">
      <c r="A76" s="36"/>
      <c r="B76" s="23"/>
      <c r="C76" s="26" t="s">
        <v>35</v>
      </c>
      <c r="D76" s="29">
        <f>D75</f>
        <v>212</v>
      </c>
      <c r="E76" s="13"/>
      <c r="F76" s="53"/>
      <c r="G76" s="54"/>
      <c r="H76" s="54"/>
      <c r="I76" s="54"/>
      <c r="J76" s="54"/>
      <c r="K76" s="54"/>
      <c r="L76" s="54"/>
    </row>
    <row r="77" spans="1:12" s="50" customFormat="1" ht="19.8" customHeight="1" x14ac:dyDescent="0.3">
      <c r="A77" s="36" t="s">
        <v>87</v>
      </c>
      <c r="B77" s="44">
        <v>70108447975</v>
      </c>
      <c r="C77" s="28" t="s">
        <v>88</v>
      </c>
      <c r="D77" s="30">
        <v>48.74</v>
      </c>
      <c r="E77" s="18" t="s">
        <v>47</v>
      </c>
      <c r="F77" s="53"/>
      <c r="G77" s="54"/>
      <c r="H77" s="54"/>
      <c r="I77" s="54"/>
      <c r="J77" s="54"/>
      <c r="K77" s="54"/>
      <c r="L77" s="54"/>
    </row>
    <row r="78" spans="1:12" s="50" customFormat="1" ht="18.600000000000001" customHeight="1" x14ac:dyDescent="0.3">
      <c r="A78" s="37"/>
      <c r="B78" s="23"/>
      <c r="C78" s="26" t="s">
        <v>35</v>
      </c>
      <c r="D78" s="26">
        <f>SUM(D77:D77)</f>
        <v>48.74</v>
      </c>
      <c r="E78" s="12"/>
      <c r="F78" s="53"/>
      <c r="G78" s="54"/>
      <c r="H78" s="54"/>
      <c r="I78" s="54"/>
      <c r="J78" s="54"/>
      <c r="K78" s="54"/>
      <c r="L78" s="54"/>
    </row>
    <row r="79" spans="1:12" s="50" customFormat="1" ht="16.8" customHeight="1" x14ac:dyDescent="0.3">
      <c r="A79" s="36" t="s">
        <v>92</v>
      </c>
      <c r="B79" s="44">
        <v>57792907730</v>
      </c>
      <c r="C79" s="28" t="s">
        <v>58</v>
      </c>
      <c r="D79" s="30">
        <v>52.54</v>
      </c>
      <c r="E79" s="18" t="s">
        <v>62</v>
      </c>
      <c r="F79" s="53"/>
      <c r="G79" s="54"/>
      <c r="H79" s="54"/>
      <c r="I79" s="54"/>
      <c r="J79" s="54"/>
      <c r="K79" s="54"/>
      <c r="L79" s="54"/>
    </row>
    <row r="80" spans="1:12" s="50" customFormat="1" ht="18.600000000000001" customHeight="1" x14ac:dyDescent="0.3">
      <c r="A80" s="37"/>
      <c r="B80" s="23"/>
      <c r="C80" s="26" t="s">
        <v>35</v>
      </c>
      <c r="D80" s="26">
        <f>SUM(D79:D79)</f>
        <v>52.54</v>
      </c>
      <c r="E80" s="12"/>
      <c r="F80" s="53"/>
      <c r="G80" s="54"/>
      <c r="H80" s="54"/>
      <c r="I80" s="54"/>
      <c r="J80" s="54"/>
      <c r="K80" s="54"/>
      <c r="L80" s="54"/>
    </row>
    <row r="81" spans="1:12" s="50" customFormat="1" ht="17.399999999999999" customHeight="1" x14ac:dyDescent="0.3">
      <c r="A81" s="36" t="s">
        <v>89</v>
      </c>
      <c r="B81" s="23">
        <v>45065170578</v>
      </c>
      <c r="C81" s="28" t="s">
        <v>90</v>
      </c>
      <c r="D81" s="28">
        <v>94.05</v>
      </c>
      <c r="E81" s="18" t="s">
        <v>91</v>
      </c>
      <c r="F81" s="53"/>
      <c r="G81" s="54"/>
      <c r="H81" s="54"/>
      <c r="I81" s="54"/>
      <c r="J81" s="54"/>
      <c r="K81" s="54"/>
      <c r="L81" s="54"/>
    </row>
    <row r="82" spans="1:12" s="50" customFormat="1" ht="18" customHeight="1" x14ac:dyDescent="0.3">
      <c r="A82" s="36"/>
      <c r="B82" s="23"/>
      <c r="C82" s="26" t="s">
        <v>35</v>
      </c>
      <c r="D82" s="29">
        <f>SUM(D81)</f>
        <v>94.05</v>
      </c>
      <c r="E82" s="12"/>
      <c r="F82" s="53"/>
      <c r="G82" s="54"/>
      <c r="H82" s="54"/>
      <c r="I82" s="54"/>
      <c r="J82" s="54"/>
      <c r="K82" s="54"/>
      <c r="L82" s="54"/>
    </row>
    <row r="83" spans="1:12" s="50" customFormat="1" ht="23.4" customHeight="1" x14ac:dyDescent="0.3">
      <c r="A83" s="36" t="s">
        <v>101</v>
      </c>
      <c r="B83" s="44">
        <v>24874748002</v>
      </c>
      <c r="C83" s="28" t="s">
        <v>102</v>
      </c>
      <c r="D83" s="28">
        <v>698.75</v>
      </c>
      <c r="E83" s="18" t="s">
        <v>103</v>
      </c>
      <c r="F83" s="53"/>
      <c r="G83" s="54"/>
      <c r="H83" s="54"/>
      <c r="I83" s="54"/>
      <c r="J83" s="54"/>
      <c r="K83" s="54"/>
      <c r="L83" s="54"/>
    </row>
    <row r="84" spans="1:12" s="50" customFormat="1" ht="18" customHeight="1" x14ac:dyDescent="0.3">
      <c r="A84" s="36"/>
      <c r="B84" s="23"/>
      <c r="C84" s="26" t="s">
        <v>35</v>
      </c>
      <c r="D84" s="29">
        <f>SUM(D83)</f>
        <v>698.75</v>
      </c>
      <c r="E84" s="12"/>
      <c r="F84" s="53"/>
      <c r="G84" s="54"/>
      <c r="H84" s="54"/>
      <c r="I84" s="54"/>
      <c r="J84" s="54"/>
      <c r="K84" s="54"/>
      <c r="L84" s="54"/>
    </row>
    <row r="85" spans="1:12" s="50" customFormat="1" ht="23.4" customHeight="1" x14ac:dyDescent="0.3">
      <c r="A85" s="36" t="s">
        <v>107</v>
      </c>
      <c r="B85" s="44">
        <v>71753767335</v>
      </c>
      <c r="C85" s="28" t="s">
        <v>72</v>
      </c>
      <c r="D85" s="28">
        <v>1048.6300000000001</v>
      </c>
      <c r="E85" s="18" t="s">
        <v>103</v>
      </c>
      <c r="F85" s="53"/>
      <c r="G85" s="54"/>
      <c r="H85" s="54"/>
      <c r="I85" s="54"/>
      <c r="J85" s="54"/>
      <c r="K85" s="54"/>
      <c r="L85" s="54"/>
    </row>
    <row r="86" spans="1:12" s="50" customFormat="1" ht="18" customHeight="1" x14ac:dyDescent="0.3">
      <c r="A86" s="36"/>
      <c r="B86" s="23"/>
      <c r="C86" s="26" t="s">
        <v>35</v>
      </c>
      <c r="D86" s="29">
        <f>SUM(D85)</f>
        <v>1048.6300000000001</v>
      </c>
      <c r="E86" s="12"/>
      <c r="F86" s="53"/>
      <c r="G86" s="54"/>
      <c r="H86" s="54"/>
      <c r="I86" s="54"/>
      <c r="J86" s="54"/>
      <c r="K86" s="54"/>
      <c r="L86" s="54"/>
    </row>
    <row r="87" spans="1:12" s="50" customFormat="1" ht="23.4" customHeight="1" x14ac:dyDescent="0.3">
      <c r="A87" s="36" t="s">
        <v>108</v>
      </c>
      <c r="B87" s="44">
        <v>27096844021</v>
      </c>
      <c r="C87" s="28" t="s">
        <v>12</v>
      </c>
      <c r="D87" s="28">
        <v>761.73</v>
      </c>
      <c r="E87" s="18" t="s">
        <v>103</v>
      </c>
      <c r="F87" s="53"/>
      <c r="G87" s="54"/>
      <c r="H87" s="54"/>
      <c r="I87" s="54"/>
      <c r="J87" s="54"/>
      <c r="K87" s="54"/>
      <c r="L87" s="54"/>
    </row>
    <row r="88" spans="1:12" s="50" customFormat="1" ht="18" customHeight="1" x14ac:dyDescent="0.3">
      <c r="A88" s="36"/>
      <c r="B88" s="23"/>
      <c r="C88" s="26" t="s">
        <v>35</v>
      </c>
      <c r="D88" s="29">
        <f>SUM(D87)</f>
        <v>761.73</v>
      </c>
      <c r="E88" s="12"/>
      <c r="F88" s="53"/>
      <c r="G88" s="54"/>
      <c r="H88" s="54"/>
      <c r="I88" s="54"/>
      <c r="J88" s="54"/>
      <c r="K88" s="54"/>
      <c r="L88" s="54"/>
    </row>
    <row r="89" spans="1:12" s="50" customFormat="1" ht="22.2" customHeight="1" x14ac:dyDescent="0.3">
      <c r="A89" s="36" t="s">
        <v>64</v>
      </c>
      <c r="B89" s="23">
        <v>43637257826</v>
      </c>
      <c r="C89" s="28" t="s">
        <v>14</v>
      </c>
      <c r="D89" s="30">
        <v>683.06</v>
      </c>
      <c r="E89" s="18" t="s">
        <v>47</v>
      </c>
      <c r="F89" s="53"/>
      <c r="G89" s="54"/>
      <c r="H89" s="54"/>
      <c r="I89" s="54"/>
      <c r="J89" s="54"/>
      <c r="K89" s="54"/>
      <c r="L89" s="54"/>
    </row>
    <row r="90" spans="1:12" s="50" customFormat="1" ht="21" customHeight="1" x14ac:dyDescent="0.3">
      <c r="A90" s="36" t="s">
        <v>64</v>
      </c>
      <c r="B90" s="23">
        <v>43637257826</v>
      </c>
      <c r="C90" s="28" t="s">
        <v>14</v>
      </c>
      <c r="D90" s="30">
        <v>73.39</v>
      </c>
      <c r="E90" s="18" t="s">
        <v>47</v>
      </c>
      <c r="F90" s="53"/>
      <c r="G90" s="54"/>
      <c r="H90" s="54"/>
      <c r="I90" s="54"/>
      <c r="J90" s="54"/>
      <c r="K90" s="54"/>
      <c r="L90" s="54"/>
    </row>
    <row r="91" spans="1:12" s="50" customFormat="1" ht="18.600000000000001" customHeight="1" x14ac:dyDescent="0.3">
      <c r="A91" s="37"/>
      <c r="B91" s="23"/>
      <c r="C91" s="26" t="s">
        <v>35</v>
      </c>
      <c r="D91" s="26">
        <f>SUM(D89:D90)</f>
        <v>756.44999999999993</v>
      </c>
      <c r="E91" s="12"/>
      <c r="F91" s="53"/>
      <c r="G91" s="54"/>
      <c r="H91" s="54"/>
      <c r="I91" s="54"/>
      <c r="J91" s="54"/>
      <c r="K91" s="54"/>
      <c r="L91" s="54"/>
    </row>
    <row r="92" spans="1:12" s="50" customFormat="1" ht="16.2" customHeight="1" x14ac:dyDescent="0.3">
      <c r="A92" s="36" t="s">
        <v>43</v>
      </c>
      <c r="B92" s="23">
        <v>34212195935</v>
      </c>
      <c r="C92" s="30" t="s">
        <v>46</v>
      </c>
      <c r="D92" s="30">
        <v>169.38</v>
      </c>
      <c r="E92" s="12" t="s">
        <v>18</v>
      </c>
      <c r="F92" s="53"/>
      <c r="G92" s="54"/>
      <c r="H92" s="54"/>
      <c r="I92" s="54"/>
      <c r="J92" s="54"/>
      <c r="K92" s="54"/>
      <c r="L92" s="54"/>
    </row>
    <row r="93" spans="1:12" s="50" customFormat="1" ht="16.8" customHeight="1" x14ac:dyDescent="0.3">
      <c r="A93" s="36" t="s">
        <v>43</v>
      </c>
      <c r="B93" s="23">
        <v>34212195935</v>
      </c>
      <c r="C93" s="30" t="s">
        <v>46</v>
      </c>
      <c r="D93" s="30">
        <v>165.86</v>
      </c>
      <c r="E93" s="12" t="s">
        <v>18</v>
      </c>
      <c r="F93" s="53"/>
      <c r="G93" s="54"/>
      <c r="H93" s="54"/>
      <c r="I93" s="54"/>
      <c r="J93" s="54"/>
      <c r="K93" s="54"/>
      <c r="L93" s="54"/>
    </row>
    <row r="94" spans="1:12" s="50" customFormat="1" ht="18" customHeight="1" x14ac:dyDescent="0.3">
      <c r="A94" s="37"/>
      <c r="B94" s="23"/>
      <c r="C94" s="26" t="s">
        <v>35</v>
      </c>
      <c r="D94" s="26">
        <f>SUM(D92:D93)</f>
        <v>335.24</v>
      </c>
      <c r="E94" s="12"/>
      <c r="F94" s="53"/>
      <c r="G94" s="54"/>
      <c r="H94" s="54"/>
      <c r="I94" s="54"/>
      <c r="J94" s="54"/>
      <c r="K94" s="54"/>
      <c r="L94" s="54"/>
    </row>
    <row r="95" spans="1:12" s="50" customFormat="1" ht="13.95" customHeight="1" x14ac:dyDescent="0.3">
      <c r="A95" s="36" t="s">
        <v>111</v>
      </c>
      <c r="B95" s="45">
        <v>23071028130</v>
      </c>
      <c r="C95" s="30" t="s">
        <v>12</v>
      </c>
      <c r="D95" s="30">
        <v>62.5</v>
      </c>
      <c r="E95" s="12" t="s">
        <v>112</v>
      </c>
      <c r="F95" s="53"/>
      <c r="G95" s="54"/>
      <c r="H95" s="54"/>
      <c r="I95" s="54"/>
      <c r="J95" s="54"/>
      <c r="K95" s="54"/>
      <c r="L95" s="54"/>
    </row>
    <row r="96" spans="1:12" s="50" customFormat="1" ht="21" customHeight="1" x14ac:dyDescent="0.3">
      <c r="A96" s="37"/>
      <c r="B96" s="23"/>
      <c r="C96" s="26" t="s">
        <v>35</v>
      </c>
      <c r="D96" s="26">
        <f>SUM(D95)</f>
        <v>62.5</v>
      </c>
      <c r="E96" s="12"/>
      <c r="F96" s="53"/>
      <c r="G96" s="54"/>
      <c r="H96" s="54"/>
      <c r="I96" s="54"/>
      <c r="J96" s="54"/>
      <c r="K96" s="54"/>
      <c r="L96" s="54"/>
    </row>
    <row r="97" spans="1:12" s="50" customFormat="1" ht="13.95" customHeight="1" x14ac:dyDescent="0.3">
      <c r="A97" s="36" t="s">
        <v>113</v>
      </c>
      <c r="B97" s="44">
        <v>30351062242</v>
      </c>
      <c r="C97" s="30" t="s">
        <v>14</v>
      </c>
      <c r="D97" s="30">
        <v>16.25</v>
      </c>
      <c r="E97" s="12" t="s">
        <v>73</v>
      </c>
      <c r="F97" s="53"/>
      <c r="G97" s="54"/>
      <c r="H97" s="54"/>
      <c r="I97" s="54"/>
      <c r="J97" s="54"/>
      <c r="K97" s="54"/>
      <c r="L97" s="54"/>
    </row>
    <row r="98" spans="1:12" s="50" customFormat="1" ht="16.2" customHeight="1" x14ac:dyDescent="0.3">
      <c r="A98" s="37"/>
      <c r="B98" s="23"/>
      <c r="C98" s="26" t="s">
        <v>35</v>
      </c>
      <c r="D98" s="26">
        <f>SUM(D97)</f>
        <v>16.25</v>
      </c>
      <c r="E98" s="12"/>
      <c r="F98" s="53"/>
      <c r="G98" s="54"/>
      <c r="H98" s="54"/>
      <c r="I98" s="54"/>
      <c r="J98" s="54"/>
      <c r="K98" s="54"/>
      <c r="L98" s="54"/>
    </row>
    <row r="99" spans="1:12" s="50" customFormat="1" ht="13.95" customHeight="1" x14ac:dyDescent="0.3">
      <c r="A99" s="36" t="s">
        <v>56</v>
      </c>
      <c r="B99" s="23">
        <v>10133376712</v>
      </c>
      <c r="C99" s="30" t="s">
        <v>57</v>
      </c>
      <c r="D99" s="30">
        <v>50</v>
      </c>
      <c r="E99" s="12" t="s">
        <v>65</v>
      </c>
      <c r="F99" s="53"/>
      <c r="G99" s="54"/>
      <c r="H99" s="54"/>
      <c r="I99" s="54"/>
      <c r="J99" s="54"/>
      <c r="K99" s="54"/>
      <c r="L99" s="54"/>
    </row>
    <row r="100" spans="1:12" s="50" customFormat="1" ht="17.399999999999999" customHeight="1" x14ac:dyDescent="0.3">
      <c r="A100" s="37"/>
      <c r="B100" s="23"/>
      <c r="C100" s="26" t="s">
        <v>35</v>
      </c>
      <c r="D100" s="26">
        <f>SUM(D99)</f>
        <v>50</v>
      </c>
      <c r="E100" s="12"/>
      <c r="F100" s="53"/>
      <c r="G100" s="54"/>
      <c r="H100" s="54"/>
      <c r="I100" s="54"/>
      <c r="J100" s="54"/>
      <c r="K100" s="54"/>
      <c r="L100" s="54"/>
    </row>
    <row r="101" spans="1:12" s="50" customFormat="1" ht="22.8" customHeight="1" x14ac:dyDescent="0.3">
      <c r="A101" s="36" t="s">
        <v>110</v>
      </c>
      <c r="B101" s="44" t="s">
        <v>109</v>
      </c>
      <c r="C101" s="30" t="s">
        <v>72</v>
      </c>
      <c r="D101" s="30">
        <v>87</v>
      </c>
      <c r="E101" s="12" t="s">
        <v>73</v>
      </c>
      <c r="F101" s="53"/>
      <c r="G101" s="54"/>
      <c r="H101" s="54"/>
      <c r="I101" s="54"/>
      <c r="J101" s="54"/>
      <c r="K101" s="54"/>
      <c r="L101" s="54"/>
    </row>
    <row r="102" spans="1:12" s="50" customFormat="1" ht="18" customHeight="1" x14ac:dyDescent="0.3">
      <c r="A102" s="37"/>
      <c r="B102" s="23"/>
      <c r="C102" s="26" t="s">
        <v>35</v>
      </c>
      <c r="D102" s="26">
        <f>SUM(D101)</f>
        <v>87</v>
      </c>
      <c r="E102" s="12"/>
      <c r="F102" s="53"/>
      <c r="G102" s="54"/>
      <c r="H102" s="54"/>
      <c r="I102" s="54"/>
      <c r="J102" s="54"/>
      <c r="K102" s="54"/>
      <c r="L102" s="54"/>
    </row>
    <row r="103" spans="1:12" ht="13.95" customHeight="1" x14ac:dyDescent="0.2">
      <c r="A103" s="40" t="s">
        <v>59</v>
      </c>
      <c r="B103" s="27">
        <v>85821130368</v>
      </c>
      <c r="C103" s="28" t="s">
        <v>12</v>
      </c>
      <c r="D103" s="28">
        <v>1.66</v>
      </c>
      <c r="E103" s="12" t="s">
        <v>60</v>
      </c>
      <c r="F103" s="56"/>
      <c r="G103" s="57"/>
      <c r="H103" s="57"/>
      <c r="I103" s="57"/>
      <c r="J103" s="57"/>
      <c r="K103" s="57"/>
      <c r="L103" s="57"/>
    </row>
    <row r="104" spans="1:12" ht="13.95" customHeight="1" x14ac:dyDescent="0.2">
      <c r="A104" s="40" t="s">
        <v>59</v>
      </c>
      <c r="B104" s="27">
        <v>85821130368</v>
      </c>
      <c r="C104" s="28" t="s">
        <v>12</v>
      </c>
      <c r="D104" s="28">
        <v>49.78</v>
      </c>
      <c r="E104" s="12" t="s">
        <v>60</v>
      </c>
      <c r="F104" s="56"/>
      <c r="G104" s="57"/>
      <c r="H104" s="57"/>
      <c r="I104" s="57"/>
      <c r="J104" s="57"/>
      <c r="K104" s="57"/>
      <c r="L104" s="57"/>
    </row>
    <row r="105" spans="1:12" ht="18" customHeight="1" x14ac:dyDescent="0.2">
      <c r="A105" s="40"/>
      <c r="B105" s="27"/>
      <c r="C105" s="26" t="s">
        <v>35</v>
      </c>
      <c r="D105" s="29">
        <f>SUM(D103:D104)</f>
        <v>51.44</v>
      </c>
      <c r="E105" s="12"/>
      <c r="F105" s="56"/>
      <c r="G105" s="57"/>
      <c r="H105" s="57"/>
      <c r="I105" s="57"/>
      <c r="J105" s="57"/>
      <c r="K105" s="57"/>
      <c r="L105" s="57"/>
    </row>
    <row r="106" spans="1:12" s="50" customFormat="1" ht="24" customHeight="1" x14ac:dyDescent="0.3">
      <c r="A106" s="36" t="s">
        <v>85</v>
      </c>
      <c r="B106" s="23">
        <v>90629578695</v>
      </c>
      <c r="C106" s="30" t="s">
        <v>72</v>
      </c>
      <c r="D106" s="30">
        <v>43.8</v>
      </c>
      <c r="E106" s="12" t="s">
        <v>86</v>
      </c>
      <c r="F106" s="53"/>
      <c r="G106" s="54"/>
      <c r="H106" s="54"/>
      <c r="I106" s="54"/>
      <c r="J106" s="54"/>
      <c r="K106" s="54"/>
      <c r="L106" s="54"/>
    </row>
    <row r="107" spans="1:12" s="50" customFormat="1" ht="24" customHeight="1" x14ac:dyDescent="0.3">
      <c r="A107" s="36" t="s">
        <v>85</v>
      </c>
      <c r="B107" s="23">
        <v>90629578695</v>
      </c>
      <c r="C107" s="30" t="s">
        <v>72</v>
      </c>
      <c r="D107" s="30">
        <v>130.38999999999999</v>
      </c>
      <c r="E107" s="12" t="s">
        <v>86</v>
      </c>
      <c r="F107" s="53"/>
      <c r="G107" s="54"/>
      <c r="H107" s="54"/>
      <c r="I107" s="54"/>
      <c r="J107" s="54"/>
      <c r="K107" s="54"/>
      <c r="L107" s="54"/>
    </row>
    <row r="108" spans="1:12" s="50" customFormat="1" ht="21.6" customHeight="1" x14ac:dyDescent="0.3">
      <c r="A108" s="36" t="s">
        <v>85</v>
      </c>
      <c r="B108" s="23">
        <v>90629578695</v>
      </c>
      <c r="C108" s="30" t="s">
        <v>72</v>
      </c>
      <c r="D108" s="30">
        <v>258.81</v>
      </c>
      <c r="E108" s="12" t="s">
        <v>112</v>
      </c>
      <c r="F108" s="53"/>
      <c r="G108" s="54"/>
      <c r="H108" s="54"/>
      <c r="I108" s="54"/>
      <c r="J108" s="54"/>
      <c r="K108" s="54"/>
      <c r="L108" s="54"/>
    </row>
    <row r="109" spans="1:12" s="50" customFormat="1" ht="18" customHeight="1" x14ac:dyDescent="0.3">
      <c r="A109" s="37"/>
      <c r="B109" s="23"/>
      <c r="C109" s="26" t="s">
        <v>35</v>
      </c>
      <c r="D109" s="26">
        <f>SUM(D106:D108)</f>
        <v>433</v>
      </c>
      <c r="E109" s="12"/>
      <c r="F109" s="53"/>
      <c r="G109" s="54"/>
      <c r="H109" s="54"/>
      <c r="I109" s="54"/>
      <c r="J109" s="54"/>
      <c r="K109" s="54"/>
      <c r="L109" s="54"/>
    </row>
    <row r="110" spans="1:12" s="50" customFormat="1" ht="16.2" customHeight="1" x14ac:dyDescent="0.3">
      <c r="A110" s="37" t="s">
        <v>41</v>
      </c>
      <c r="B110" s="23">
        <v>50421812753</v>
      </c>
      <c r="C110" s="33" t="s">
        <v>42</v>
      </c>
      <c r="D110" s="30">
        <v>3373.65</v>
      </c>
      <c r="E110" s="13" t="s">
        <v>22</v>
      </c>
      <c r="F110" s="53"/>
      <c r="G110" s="54"/>
      <c r="H110" s="54"/>
      <c r="I110" s="54"/>
      <c r="J110" s="54"/>
      <c r="K110" s="54"/>
      <c r="L110" s="54"/>
    </row>
    <row r="111" spans="1:12" s="50" customFormat="1" ht="13.95" customHeight="1" x14ac:dyDescent="0.3">
      <c r="A111" s="37" t="s">
        <v>41</v>
      </c>
      <c r="B111" s="23">
        <v>50421812753</v>
      </c>
      <c r="C111" s="33" t="s">
        <v>42</v>
      </c>
      <c r="D111" s="30">
        <v>312.5</v>
      </c>
      <c r="E111" s="12" t="s">
        <v>20</v>
      </c>
      <c r="F111" s="53"/>
      <c r="G111" s="54"/>
      <c r="H111" s="54"/>
      <c r="I111" s="54"/>
      <c r="J111" s="54"/>
      <c r="K111" s="54"/>
      <c r="L111" s="54"/>
    </row>
    <row r="112" spans="1:12" s="50" customFormat="1" ht="13.95" customHeight="1" x14ac:dyDescent="0.3">
      <c r="A112" s="37" t="s">
        <v>41</v>
      </c>
      <c r="B112" s="23">
        <v>50421812753</v>
      </c>
      <c r="C112" s="33" t="s">
        <v>42</v>
      </c>
      <c r="D112" s="30">
        <v>308</v>
      </c>
      <c r="E112" s="12" t="s">
        <v>20</v>
      </c>
      <c r="F112" s="53"/>
      <c r="G112" s="54"/>
      <c r="H112" s="54"/>
      <c r="I112" s="54"/>
      <c r="J112" s="54"/>
      <c r="K112" s="54"/>
      <c r="L112" s="54"/>
    </row>
    <row r="113" spans="1:12" s="50" customFormat="1" ht="13.95" customHeight="1" x14ac:dyDescent="0.3">
      <c r="A113" s="37" t="s">
        <v>41</v>
      </c>
      <c r="B113" s="23">
        <v>50421812753</v>
      </c>
      <c r="C113" s="33" t="s">
        <v>42</v>
      </c>
      <c r="D113" s="30">
        <v>2800</v>
      </c>
      <c r="E113" s="12" t="s">
        <v>81</v>
      </c>
      <c r="F113" s="53"/>
      <c r="G113" s="54"/>
      <c r="H113" s="54"/>
      <c r="I113" s="54"/>
      <c r="J113" s="54"/>
      <c r="K113" s="54"/>
      <c r="L113" s="54"/>
    </row>
    <row r="114" spans="1:12" s="50" customFormat="1" ht="13.95" customHeight="1" x14ac:dyDescent="0.3">
      <c r="A114" s="37" t="s">
        <v>41</v>
      </c>
      <c r="B114" s="23">
        <v>50421812753</v>
      </c>
      <c r="C114" s="33" t="s">
        <v>42</v>
      </c>
      <c r="D114" s="30">
        <v>1200</v>
      </c>
      <c r="E114" s="12" t="s">
        <v>82</v>
      </c>
      <c r="F114" s="53"/>
      <c r="G114" s="54"/>
      <c r="H114" s="54"/>
      <c r="I114" s="54"/>
      <c r="J114" s="54"/>
      <c r="K114" s="54"/>
      <c r="L114" s="54"/>
    </row>
    <row r="115" spans="1:12" s="50" customFormat="1" ht="13.95" customHeight="1" x14ac:dyDescent="0.3">
      <c r="A115" s="37" t="s">
        <v>41</v>
      </c>
      <c r="B115" s="23">
        <v>50421812753</v>
      </c>
      <c r="C115" s="33" t="s">
        <v>42</v>
      </c>
      <c r="D115" s="30">
        <v>2835</v>
      </c>
      <c r="E115" s="12" t="s">
        <v>83</v>
      </c>
      <c r="F115" s="53"/>
      <c r="G115" s="54"/>
      <c r="H115" s="54"/>
      <c r="I115" s="54"/>
      <c r="J115" s="54"/>
      <c r="K115" s="54"/>
      <c r="L115" s="54"/>
    </row>
    <row r="116" spans="1:12" s="50" customFormat="1" ht="13.95" customHeight="1" x14ac:dyDescent="0.3">
      <c r="A116" s="37" t="s">
        <v>41</v>
      </c>
      <c r="B116" s="23">
        <v>50421812753</v>
      </c>
      <c r="C116" s="33" t="s">
        <v>42</v>
      </c>
      <c r="D116" s="30">
        <v>437.5</v>
      </c>
      <c r="E116" s="12" t="s">
        <v>20</v>
      </c>
      <c r="F116" s="53"/>
      <c r="G116" s="54"/>
      <c r="H116" s="54"/>
      <c r="I116" s="54"/>
      <c r="J116" s="54"/>
      <c r="K116" s="54"/>
      <c r="L116" s="54"/>
    </row>
    <row r="117" spans="1:12" s="50" customFormat="1" ht="18" customHeight="1" x14ac:dyDescent="0.3">
      <c r="A117" s="37"/>
      <c r="B117" s="23"/>
      <c r="C117" s="26" t="s">
        <v>35</v>
      </c>
      <c r="D117" s="26">
        <f>SUM(D110:D116)</f>
        <v>11266.65</v>
      </c>
      <c r="E117" s="13"/>
      <c r="F117" s="53"/>
      <c r="G117" s="54"/>
      <c r="H117" s="54"/>
      <c r="I117" s="54"/>
      <c r="J117" s="54"/>
      <c r="K117" s="54"/>
      <c r="L117" s="54"/>
    </row>
    <row r="118" spans="1:12" s="50" customFormat="1" ht="17.399999999999999" customHeight="1" x14ac:dyDescent="0.3">
      <c r="A118" s="37" t="s">
        <v>54</v>
      </c>
      <c r="B118" s="23">
        <v>19819724166</v>
      </c>
      <c r="C118" s="33" t="s">
        <v>55</v>
      </c>
      <c r="D118" s="30">
        <v>400</v>
      </c>
      <c r="E118" s="12" t="s">
        <v>20</v>
      </c>
      <c r="F118" s="53"/>
      <c r="G118" s="54"/>
      <c r="H118" s="54"/>
      <c r="I118" s="54"/>
      <c r="J118" s="54"/>
      <c r="K118" s="54"/>
      <c r="L118" s="54"/>
    </row>
    <row r="119" spans="1:12" s="50" customFormat="1" ht="19.8" hidden="1" customHeight="1" x14ac:dyDescent="0.3">
      <c r="A119" s="37" t="s">
        <v>54</v>
      </c>
      <c r="B119" s="23">
        <v>19819724166</v>
      </c>
      <c r="C119" s="33" t="s">
        <v>55</v>
      </c>
      <c r="D119" s="30">
        <v>0</v>
      </c>
      <c r="E119" s="13" t="s">
        <v>22</v>
      </c>
      <c r="F119" s="53"/>
      <c r="G119" s="54"/>
      <c r="H119" s="54"/>
      <c r="I119" s="54"/>
      <c r="J119" s="54"/>
      <c r="K119" s="54"/>
      <c r="L119" s="54"/>
    </row>
    <row r="120" spans="1:12" s="50" customFormat="1" ht="20.399999999999999" customHeight="1" x14ac:dyDescent="0.3">
      <c r="A120" s="37"/>
      <c r="B120" s="23"/>
      <c r="C120" s="26" t="s">
        <v>35</v>
      </c>
      <c r="D120" s="26">
        <f>SUM(D118:D119)</f>
        <v>400</v>
      </c>
      <c r="E120" s="13"/>
      <c r="F120" s="53"/>
      <c r="G120" s="54"/>
      <c r="H120" s="54"/>
      <c r="I120" s="54"/>
      <c r="J120" s="54"/>
      <c r="K120" s="54"/>
      <c r="L120" s="54"/>
    </row>
    <row r="121" spans="1:12" s="50" customFormat="1" ht="23.4" customHeight="1" x14ac:dyDescent="0.3">
      <c r="A121" s="37" t="s">
        <v>79</v>
      </c>
      <c r="B121" s="44">
        <v>39519652669</v>
      </c>
      <c r="C121" s="33" t="s">
        <v>14</v>
      </c>
      <c r="D121" s="30">
        <v>250</v>
      </c>
      <c r="E121" s="12" t="s">
        <v>20</v>
      </c>
      <c r="F121" s="53"/>
      <c r="G121" s="54"/>
      <c r="H121" s="54"/>
      <c r="I121" s="54"/>
      <c r="J121" s="54"/>
      <c r="K121" s="54"/>
      <c r="L121" s="54"/>
    </row>
    <row r="122" spans="1:12" s="50" customFormat="1" ht="19.2" customHeight="1" x14ac:dyDescent="0.3">
      <c r="A122" s="37" t="s">
        <v>79</v>
      </c>
      <c r="B122" s="44">
        <v>39519652669</v>
      </c>
      <c r="C122" s="33" t="s">
        <v>14</v>
      </c>
      <c r="D122" s="30">
        <v>250</v>
      </c>
      <c r="E122" s="12" t="s">
        <v>20</v>
      </c>
      <c r="F122" s="53"/>
      <c r="G122" s="54"/>
      <c r="H122" s="54"/>
      <c r="I122" s="54"/>
      <c r="J122" s="54"/>
      <c r="K122" s="54"/>
      <c r="L122" s="54"/>
    </row>
    <row r="123" spans="1:12" s="50" customFormat="1" ht="18" customHeight="1" x14ac:dyDescent="0.3">
      <c r="A123" s="37"/>
      <c r="B123" s="23"/>
      <c r="C123" s="26" t="s">
        <v>35</v>
      </c>
      <c r="D123" s="26">
        <f>SUM(D121:D122)</f>
        <v>500</v>
      </c>
      <c r="E123" s="13"/>
      <c r="F123" s="53"/>
      <c r="G123" s="54"/>
      <c r="H123" s="54"/>
      <c r="I123" s="54"/>
      <c r="J123" s="54"/>
      <c r="K123" s="54"/>
      <c r="L123" s="54"/>
    </row>
    <row r="124" spans="1:12" s="50" customFormat="1" ht="13.95" customHeight="1" x14ac:dyDescent="0.3">
      <c r="A124" s="36" t="s">
        <v>17</v>
      </c>
      <c r="B124" s="23">
        <v>38599334631</v>
      </c>
      <c r="C124" s="30" t="s">
        <v>14</v>
      </c>
      <c r="D124" s="30">
        <v>501.18</v>
      </c>
      <c r="E124" s="12" t="s">
        <v>18</v>
      </c>
      <c r="F124" s="53"/>
      <c r="G124" s="54"/>
      <c r="H124" s="54"/>
      <c r="I124" s="54"/>
      <c r="J124" s="54"/>
      <c r="K124" s="54"/>
      <c r="L124" s="54"/>
    </row>
    <row r="125" spans="1:12" s="50" customFormat="1" ht="13.95" customHeight="1" x14ac:dyDescent="0.3">
      <c r="A125" s="36" t="s">
        <v>17</v>
      </c>
      <c r="B125" s="23">
        <v>38599334631</v>
      </c>
      <c r="C125" s="30" t="s">
        <v>14</v>
      </c>
      <c r="D125" s="30">
        <v>839.12</v>
      </c>
      <c r="E125" s="12" t="s">
        <v>80</v>
      </c>
      <c r="F125" s="53"/>
      <c r="G125" s="54"/>
      <c r="H125" s="54"/>
      <c r="I125" s="54"/>
      <c r="J125" s="54"/>
      <c r="K125" s="54"/>
      <c r="L125" s="54"/>
    </row>
    <row r="126" spans="1:12" s="50" customFormat="1" ht="13.95" customHeight="1" x14ac:dyDescent="0.3">
      <c r="A126" s="36" t="s">
        <v>17</v>
      </c>
      <c r="B126" s="23">
        <v>38599334631</v>
      </c>
      <c r="C126" s="30" t="s">
        <v>14</v>
      </c>
      <c r="D126" s="30">
        <v>65.03</v>
      </c>
      <c r="E126" s="12" t="s">
        <v>18</v>
      </c>
      <c r="F126" s="53"/>
      <c r="G126" s="54"/>
      <c r="H126" s="54"/>
      <c r="I126" s="54"/>
      <c r="J126" s="54"/>
      <c r="K126" s="54"/>
      <c r="L126" s="54"/>
    </row>
    <row r="127" spans="1:12" s="50" customFormat="1" ht="19.8" customHeight="1" x14ac:dyDescent="0.3">
      <c r="A127" s="36"/>
      <c r="B127" s="23"/>
      <c r="C127" s="26" t="s">
        <v>35</v>
      </c>
      <c r="D127" s="26">
        <f>SUM(D124:D126)</f>
        <v>1405.33</v>
      </c>
      <c r="E127" s="12"/>
      <c r="F127" s="53"/>
      <c r="G127" s="54"/>
      <c r="H127" s="54"/>
      <c r="I127" s="54"/>
      <c r="J127" s="54"/>
      <c r="K127" s="54"/>
      <c r="L127" s="54"/>
    </row>
    <row r="128" spans="1:12" s="50" customFormat="1" ht="21.6" customHeight="1" x14ac:dyDescent="0.3">
      <c r="A128" s="12" t="s">
        <v>23</v>
      </c>
      <c r="B128" s="23">
        <v>65723536010</v>
      </c>
      <c r="C128" s="30" t="s">
        <v>25</v>
      </c>
      <c r="D128" s="30">
        <v>80.66</v>
      </c>
      <c r="E128" s="18" t="s">
        <v>24</v>
      </c>
      <c r="F128" s="53"/>
      <c r="G128" s="54"/>
      <c r="H128" s="54"/>
      <c r="I128" s="54"/>
      <c r="J128" s="54"/>
      <c r="K128" s="54"/>
      <c r="L128" s="54"/>
    </row>
    <row r="129" spans="1:12" s="50" customFormat="1" ht="19.2" customHeight="1" x14ac:dyDescent="0.3">
      <c r="A129" s="36"/>
      <c r="B129" s="23"/>
      <c r="C129" s="26" t="s">
        <v>35</v>
      </c>
      <c r="D129" s="26">
        <f>D128</f>
        <v>80.66</v>
      </c>
      <c r="E129" s="13"/>
      <c r="F129" s="53"/>
      <c r="G129" s="54"/>
      <c r="H129" s="54"/>
      <c r="I129" s="54"/>
      <c r="J129" s="54"/>
      <c r="K129" s="54"/>
      <c r="L129" s="54"/>
    </row>
    <row r="130" spans="1:12" s="50" customFormat="1" ht="19.2" customHeight="1" x14ac:dyDescent="0.3">
      <c r="A130" s="12" t="s">
        <v>71</v>
      </c>
      <c r="B130" s="44">
        <v>25524820734</v>
      </c>
      <c r="C130" s="30" t="s">
        <v>72</v>
      </c>
      <c r="D130" s="30">
        <v>30</v>
      </c>
      <c r="E130" s="18" t="s">
        <v>73</v>
      </c>
      <c r="F130" s="53"/>
      <c r="G130" s="54"/>
      <c r="H130" s="54"/>
      <c r="I130" s="54"/>
      <c r="J130" s="54"/>
      <c r="K130" s="54"/>
      <c r="L130" s="54"/>
    </row>
    <row r="131" spans="1:12" s="50" customFormat="1" ht="13.95" customHeight="1" x14ac:dyDescent="0.3">
      <c r="A131" s="12" t="s">
        <v>71</v>
      </c>
      <c r="B131" s="44">
        <v>25524820734</v>
      </c>
      <c r="C131" s="30" t="s">
        <v>72</v>
      </c>
      <c r="D131" s="30">
        <v>60</v>
      </c>
      <c r="E131" s="18" t="s">
        <v>73</v>
      </c>
      <c r="F131" s="53"/>
      <c r="G131" s="54"/>
      <c r="H131" s="54"/>
      <c r="I131" s="54"/>
      <c r="J131" s="54"/>
      <c r="K131" s="54"/>
      <c r="L131" s="54"/>
    </row>
    <row r="132" spans="1:12" s="50" customFormat="1" ht="19.2" customHeight="1" x14ac:dyDescent="0.3">
      <c r="A132" s="36"/>
      <c r="B132" s="23"/>
      <c r="C132" s="26" t="s">
        <v>35</v>
      </c>
      <c r="D132" s="26">
        <f>SUM(D130:D131)</f>
        <v>90</v>
      </c>
      <c r="E132" s="13"/>
      <c r="F132" s="53"/>
      <c r="G132" s="54"/>
      <c r="H132" s="54"/>
      <c r="I132" s="54"/>
      <c r="J132" s="54"/>
      <c r="K132" s="54"/>
      <c r="L132" s="54"/>
    </row>
    <row r="133" spans="1:12" s="50" customFormat="1" ht="13.95" customHeight="1" x14ac:dyDescent="0.3">
      <c r="A133" s="12" t="s">
        <v>116</v>
      </c>
      <c r="B133" s="44">
        <v>8622180689</v>
      </c>
      <c r="C133" s="30" t="s">
        <v>12</v>
      </c>
      <c r="D133" s="30">
        <v>51.1</v>
      </c>
      <c r="E133" s="18" t="s">
        <v>117</v>
      </c>
      <c r="F133" s="53"/>
      <c r="G133" s="54"/>
      <c r="H133" s="54"/>
      <c r="I133" s="54"/>
      <c r="J133" s="54"/>
      <c r="K133" s="54"/>
      <c r="L133" s="54"/>
    </row>
    <row r="134" spans="1:12" s="50" customFormat="1" ht="19.2" customHeight="1" x14ac:dyDescent="0.3">
      <c r="A134" s="36"/>
      <c r="B134" s="23"/>
      <c r="C134" s="26" t="s">
        <v>35</v>
      </c>
      <c r="D134" s="26">
        <v>51.1</v>
      </c>
      <c r="E134" s="13"/>
      <c r="F134" s="53"/>
      <c r="G134" s="54"/>
      <c r="H134" s="54"/>
      <c r="I134" s="54"/>
      <c r="J134" s="54"/>
      <c r="K134" s="54"/>
      <c r="L134" s="54"/>
    </row>
    <row r="135" spans="1:12" s="50" customFormat="1" ht="31.8" customHeight="1" x14ac:dyDescent="0.3">
      <c r="A135" s="66" t="s">
        <v>114</v>
      </c>
      <c r="B135" s="66"/>
      <c r="C135" s="66"/>
      <c r="D135" s="34">
        <f>D8+D10+D18+D20+D22+D27+D43+D45+D47+D49+D51+D53+D55+D57+D59+D61+D63+D65+D67+D69+D71+D74+D76+D78+D80+D82+D84+D86+D88+D91+D94+D96+D98+D100+D102+D105+D109+D117+D120+D123+D127+D129+D132+D134</f>
        <v>38033.80000000001</v>
      </c>
      <c r="E135" s="38"/>
    </row>
    <row r="141" spans="1:12" x14ac:dyDescent="0.2">
      <c r="E141" s="61"/>
    </row>
    <row r="142" spans="1:12" x14ac:dyDescent="0.2">
      <c r="E142" s="61"/>
    </row>
  </sheetData>
  <mergeCells count="3">
    <mergeCell ref="H44:M44"/>
    <mergeCell ref="A4:E4"/>
    <mergeCell ref="A135:C135"/>
  </mergeCells>
  <phoneticPr fontId="5" type="noConversion"/>
  <pageMargins left="0.25" right="0.25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topLeftCell="A14" workbookViewId="0">
      <selection activeCell="B24" sqref="B24"/>
    </sheetView>
  </sheetViews>
  <sheetFormatPr defaultRowHeight="13.8" x14ac:dyDescent="0.25"/>
  <cols>
    <col min="1" max="1" width="32.44140625" style="4" customWidth="1"/>
    <col min="2" max="2" width="66.21875" style="4" customWidth="1"/>
    <col min="3" max="16384" width="8.88671875" style="4"/>
  </cols>
  <sheetData>
    <row r="1" spans="1:7" ht="15" hidden="1" customHeight="1" x14ac:dyDescent="0.25">
      <c r="A1" s="21"/>
      <c r="B1" s="21"/>
      <c r="C1" s="21"/>
      <c r="D1" s="21"/>
      <c r="E1" s="21"/>
    </row>
    <row r="2" spans="1:7" ht="15" hidden="1" customHeight="1" x14ac:dyDescent="0.25">
      <c r="A2" s="21"/>
      <c r="B2" s="21"/>
      <c r="C2" s="21"/>
      <c r="D2" s="21"/>
      <c r="E2" s="21"/>
    </row>
    <row r="3" spans="1:7" ht="6.6" hidden="1" customHeight="1" x14ac:dyDescent="0.25">
      <c r="A3" s="21"/>
      <c r="B3" s="21"/>
      <c r="C3" s="21"/>
      <c r="D3" s="21"/>
      <c r="E3" s="21"/>
    </row>
    <row r="4" spans="1:7" ht="15" hidden="1" customHeight="1" x14ac:dyDescent="0.25">
      <c r="A4" s="21"/>
      <c r="B4" s="21"/>
      <c r="C4" s="21"/>
      <c r="D4" s="21"/>
      <c r="E4" s="21"/>
    </row>
    <row r="5" spans="1:7" ht="15" hidden="1" customHeight="1" x14ac:dyDescent="0.25">
      <c r="A5" s="21"/>
      <c r="B5" s="21"/>
      <c r="C5" s="21"/>
      <c r="D5" s="21"/>
      <c r="E5" s="21"/>
    </row>
    <row r="6" spans="1:7" ht="15" hidden="1" customHeight="1" x14ac:dyDescent="0.25">
      <c r="A6" s="21"/>
      <c r="B6" s="21"/>
      <c r="C6" s="21"/>
      <c r="D6" s="21"/>
      <c r="E6" s="21"/>
    </row>
    <row r="7" spans="1:7" ht="15" hidden="1" customHeight="1" x14ac:dyDescent="0.25">
      <c r="A7" s="21"/>
      <c r="B7" s="21"/>
      <c r="C7" s="21"/>
      <c r="D7" s="21"/>
      <c r="E7" s="21"/>
    </row>
    <row r="8" spans="1:7" x14ac:dyDescent="0.25">
      <c r="A8" s="4" t="s">
        <v>9</v>
      </c>
      <c r="C8" s="5"/>
      <c r="D8" s="5"/>
      <c r="E8" s="5"/>
    </row>
    <row r="9" spans="1:7" x14ac:dyDescent="0.25">
      <c r="A9" s="4" t="s">
        <v>10</v>
      </c>
      <c r="C9" s="5"/>
      <c r="D9" s="5"/>
      <c r="E9" s="5"/>
    </row>
    <row r="10" spans="1:7" x14ac:dyDescent="0.25">
      <c r="A10" s="4" t="s">
        <v>11</v>
      </c>
      <c r="C10" s="5"/>
      <c r="D10" s="5"/>
      <c r="E10" s="5"/>
    </row>
    <row r="11" spans="1:7" x14ac:dyDescent="0.25">
      <c r="C11" s="5"/>
      <c r="D11" s="5"/>
      <c r="E11" s="5"/>
    </row>
    <row r="12" spans="1:7" x14ac:dyDescent="0.25">
      <c r="A12" s="68" t="s">
        <v>26</v>
      </c>
      <c r="B12" s="69"/>
      <c r="C12" s="69"/>
      <c r="D12" s="69"/>
      <c r="E12" s="69"/>
      <c r="F12" s="69"/>
    </row>
    <row r="13" spans="1:7" x14ac:dyDescent="0.25">
      <c r="A13" s="6"/>
      <c r="B13" s="6"/>
      <c r="C13" s="6"/>
      <c r="D13" s="5"/>
      <c r="E13" s="5"/>
    </row>
    <row r="14" spans="1:7" s="7" customFormat="1" ht="24.6" customHeight="1" x14ac:dyDescent="0.3">
      <c r="A14" s="67" t="s">
        <v>7</v>
      </c>
      <c r="B14" s="67"/>
      <c r="C14" s="35"/>
      <c r="D14" s="35"/>
      <c r="E14" s="35"/>
      <c r="F14" s="35"/>
      <c r="G14" s="35"/>
    </row>
    <row r="15" spans="1:7" ht="23.4" customHeight="1" x14ac:dyDescent="0.25">
      <c r="A15" s="1" t="s">
        <v>3</v>
      </c>
      <c r="B15" s="1" t="s">
        <v>4</v>
      </c>
    </row>
    <row r="16" spans="1:7" ht="19.95" customHeight="1" x14ac:dyDescent="0.25">
      <c r="A16" s="22">
        <f>71665.32+4621.72+35.84+1047.7+544.03</f>
        <v>77914.61</v>
      </c>
      <c r="B16" s="19" t="s">
        <v>27</v>
      </c>
    </row>
    <row r="17" spans="1:2" ht="19.95" customHeight="1" x14ac:dyDescent="0.25">
      <c r="A17" s="2">
        <v>1903.17</v>
      </c>
      <c r="B17" s="19" t="s">
        <v>28</v>
      </c>
    </row>
    <row r="18" spans="1:2" ht="19.95" customHeight="1" x14ac:dyDescent="0.25">
      <c r="A18" s="2">
        <v>271.55</v>
      </c>
      <c r="B18" s="20" t="s">
        <v>29</v>
      </c>
    </row>
    <row r="19" spans="1:2" ht="19.95" customHeight="1" x14ac:dyDescent="0.25">
      <c r="A19" s="2">
        <v>0</v>
      </c>
      <c r="B19" s="39" t="s">
        <v>50</v>
      </c>
    </row>
    <row r="20" spans="1:2" ht="19.95" customHeight="1" x14ac:dyDescent="0.25">
      <c r="A20" s="2">
        <f>12191.45+768.49+172.87+89.76</f>
        <v>13222.570000000002</v>
      </c>
      <c r="B20" s="20" t="s">
        <v>30</v>
      </c>
    </row>
    <row r="21" spans="1:2" ht="19.95" customHeight="1" x14ac:dyDescent="0.25">
      <c r="A21" s="2">
        <v>1345.1</v>
      </c>
      <c r="B21" s="39" t="s">
        <v>48</v>
      </c>
    </row>
    <row r="22" spans="1:2" ht="19.95" customHeight="1" x14ac:dyDescent="0.25">
      <c r="A22" s="8">
        <f>47.36+3789.64+62.53+41.99</f>
        <v>3941.52</v>
      </c>
      <c r="B22" s="19" t="s">
        <v>31</v>
      </c>
    </row>
    <row r="23" spans="1:2" ht="19.95" customHeight="1" x14ac:dyDescent="0.25">
      <c r="A23" s="2">
        <v>336</v>
      </c>
      <c r="B23" s="19" t="s">
        <v>32</v>
      </c>
    </row>
    <row r="24" spans="1:2" ht="19.95" customHeight="1" x14ac:dyDescent="0.25">
      <c r="A24" s="8">
        <v>25</v>
      </c>
      <c r="B24" s="62" t="s">
        <v>115</v>
      </c>
    </row>
    <row r="25" spans="1:2" ht="22.2" customHeight="1" x14ac:dyDescent="0.25">
      <c r="A25" s="3">
        <f>SUM(A16:A24)</f>
        <v>98959.520000000019</v>
      </c>
      <c r="B25" s="3" t="s">
        <v>66</v>
      </c>
    </row>
  </sheetData>
  <mergeCells count="2">
    <mergeCell ref="A14:B14"/>
    <mergeCell ref="A12:F1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 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Danijela Fabreti</cp:lastModifiedBy>
  <cp:lastPrinted>2024-05-20T08:09:35Z</cp:lastPrinted>
  <dcterms:created xsi:type="dcterms:W3CDTF">2024-02-07T12:44:38Z</dcterms:created>
  <dcterms:modified xsi:type="dcterms:W3CDTF">2024-05-20T12:05:44Z</dcterms:modified>
</cp:coreProperties>
</file>