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jela\Desktop\TRANSPARENTNOST\"/>
    </mc:Choice>
  </mc:AlternateContent>
  <xr:revisionPtr revIDLastSave="0" documentId="13_ncr:1_{E8DB5031-FC9F-42D4-8D49-4A439A71AB3C}" xr6:coauthVersionLast="47" xr6:coauthVersionMax="47" xr10:uidLastSave="{00000000-0000-0000-0000-000000000000}"/>
  <bookViews>
    <workbookView xWindow="2730" yWindow="2730" windowWidth="21600" windowHeight="11325" activeTab="1" xr2:uid="{00000000-000D-0000-FFFF-FFFF00000000}"/>
  </bookViews>
  <sheets>
    <sheet name=" kategorija 1" sheetId="1" r:id="rId1"/>
    <sheet name="kategorija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2" i="2" l="1"/>
  <c r="A19" i="2"/>
  <c r="A17" i="2"/>
  <c r="A16" i="2"/>
  <c r="A20" i="2"/>
  <c r="D82" i="1"/>
  <c r="D81" i="1"/>
  <c r="D52" i="1"/>
  <c r="D58" i="1"/>
  <c r="D77" i="1"/>
  <c r="D45" i="1"/>
  <c r="D34" i="1"/>
  <c r="D68" i="1"/>
  <c r="D43" i="1"/>
  <c r="D60" i="1" l="1"/>
  <c r="D40" i="1"/>
  <c r="D38" i="1"/>
  <c r="D65" i="1"/>
  <c r="D55" i="1"/>
  <c r="D47" i="1"/>
  <c r="D73" i="1" l="1"/>
  <c r="D70" i="1"/>
  <c r="D8" i="1"/>
  <c r="D62" i="1" l="1"/>
  <c r="D32" i="1"/>
  <c r="D79" i="1"/>
  <c r="D49" i="1"/>
  <c r="D30" i="1"/>
  <c r="D28" i="1"/>
  <c r="D26" i="1"/>
  <c r="D17" i="1"/>
  <c r="D15" i="1"/>
  <c r="D36" i="1"/>
  <c r="A25" i="2" l="1"/>
</calcChain>
</file>

<file path=xl/sharedStrings.xml><?xml version="1.0" encoding="utf-8"?>
<sst xmlns="http://schemas.openxmlformats.org/spreadsheetml/2006/main" count="198" uniqueCount="80">
  <si>
    <t>NAZIV PRIMATELJA</t>
  </si>
  <si>
    <t>OIB</t>
  </si>
  <si>
    <t>SJEDIŠTE PRIMATELJA</t>
  </si>
  <si>
    <t>ISPLAĆENI IZNOS</t>
  </si>
  <si>
    <t>VRSTA RASHODA I IZDATAKA</t>
  </si>
  <si>
    <t>ISPLAĆENI IZNOS EUR</t>
  </si>
  <si>
    <t>Kategorija 1 primatelja sredstava</t>
  </si>
  <si>
    <t>Kategorija 2 primatelja sredstava</t>
  </si>
  <si>
    <t>JAVNA OBJAVA INFORMACIJA O TROŠENJU SREDSTAVA</t>
  </si>
  <si>
    <t>Osnovna škola Tar - Vabriga</t>
  </si>
  <si>
    <t>Istarska 21, 52465 Tar</t>
  </si>
  <si>
    <t>OIB: 19604931364</t>
  </si>
  <si>
    <t>Zagreb</t>
  </si>
  <si>
    <t>Buzet</t>
  </si>
  <si>
    <t>Poreč</t>
  </si>
  <si>
    <t>ELEKTROMETAL D.O.O.</t>
  </si>
  <si>
    <t>KONZUM PLUS D.O.O.</t>
  </si>
  <si>
    <t>3222 - Materijal i sirovine</t>
  </si>
  <si>
    <t>3224 - Materijal i dijelovi za tekuće i investicijsko održavanje</t>
  </si>
  <si>
    <t>3231 - Usluge telefona, pošte i prijevoza</t>
  </si>
  <si>
    <t>3234 - Komunalne usluge</t>
  </si>
  <si>
    <t>3722 - Naknade građanima i kućanstvima u naravi</t>
  </si>
  <si>
    <t>ISTARSKA KREDITNA BANKA UMAG D.D.</t>
  </si>
  <si>
    <t>3431 - Bankarske usluge i usluge platnog prometa</t>
  </si>
  <si>
    <t>Umag</t>
  </si>
  <si>
    <t xml:space="preserve">                              JAVNA OBJAVA INFORMACIJA O TROŠENJU SREDSTAVA</t>
  </si>
  <si>
    <t>3111 - Plaće za redovna rad</t>
  </si>
  <si>
    <t>3113 - Plaće za prekovremeni rad</t>
  </si>
  <si>
    <t>3114 - Plaće za posebne uvjete rada</t>
  </si>
  <si>
    <t>3132 - Doprinosi za obvezno zdravstveno osiguranje</t>
  </si>
  <si>
    <t>3212 - Naknade za prijevoz, za rad na terenu i odvojeni život</t>
  </si>
  <si>
    <t>3295 - Pristojbe i naknade</t>
  </si>
  <si>
    <t>ISTARSKI VODOVOD D.O.O.</t>
  </si>
  <si>
    <t>HT D.D. USLUGE FIKSNE TELEFONIJE</t>
  </si>
  <si>
    <t>Ukupno</t>
  </si>
  <si>
    <t>HEP OPSKRBA D.O.O.</t>
  </si>
  <si>
    <t>PIK VRBOVEC PLUS D.O.O.</t>
  </si>
  <si>
    <t>Vrbovec</t>
  </si>
  <si>
    <t>TELEMACH HRVATSKA D.O.O.</t>
  </si>
  <si>
    <t>T.S.LJUŠTINA-PROM D.O.O.</t>
  </si>
  <si>
    <t>Červar Porat</t>
  </si>
  <si>
    <t xml:space="preserve">VINDIJA D.D. </t>
  </si>
  <si>
    <t>Varaždin</t>
  </si>
  <si>
    <t>3221 - Uredski materijal i ostali materijalni rashodi</t>
  </si>
  <si>
    <t>3211 - Službena putovanja</t>
  </si>
  <si>
    <t>3223 - Energija</t>
  </si>
  <si>
    <t>3121 - Ostali rashodi za zaposlene</t>
  </si>
  <si>
    <t>MOMPERLON d.o.o.</t>
  </si>
  <si>
    <t>Tar</t>
  </si>
  <si>
    <t>AUTOTRANS D.D.</t>
  </si>
  <si>
    <t>Cres</t>
  </si>
  <si>
    <t>RILOOP j.d.o.o.</t>
  </si>
  <si>
    <t>Veprinac</t>
  </si>
  <si>
    <t>FINANCIJSKA AGENCIJA</t>
  </si>
  <si>
    <t>3239 - Ostale usluge</t>
  </si>
  <si>
    <t>3235 - Zakupnine i najamnine</t>
  </si>
  <si>
    <t>FUTURA trgovački obrt</t>
  </si>
  <si>
    <t>3238 - Računalne usluge</t>
  </si>
  <si>
    <t>3299 - Ostali nespomenuti rashodi poslovanja</t>
  </si>
  <si>
    <t>3236 - Zdravstvene i veterinarske usluge</t>
  </si>
  <si>
    <t>MLINAR PEKARSKA INDUSTRIJA D.O.O.</t>
  </si>
  <si>
    <t>CENTAR ZA VOZILA HRVATSKE D.D.</t>
  </si>
  <si>
    <t>ZAGREB</t>
  </si>
  <si>
    <t xml:space="preserve">ISTARSKI DOMOVI ZDRAVLJA </t>
  </si>
  <si>
    <t>PULA</t>
  </si>
  <si>
    <t>ELBA SERVIS D.O.O.</t>
  </si>
  <si>
    <t>KAŠTELIR</t>
  </si>
  <si>
    <t>SMASH D.O.O.</t>
  </si>
  <si>
    <t>BOŽIĆ I BOŽIĆ D.O.O.</t>
  </si>
  <si>
    <t>ISTRAALF D.O.O.</t>
  </si>
  <si>
    <t>NAKLADA LJEVAK D.O.O.</t>
  </si>
  <si>
    <t xml:space="preserve">Zagreb </t>
  </si>
  <si>
    <t>4241 - Knjige</t>
  </si>
  <si>
    <t>LEDO D.D</t>
  </si>
  <si>
    <t>FRIGO SERVIS ŠIME D.O.O.</t>
  </si>
  <si>
    <t>Zbandaj</t>
  </si>
  <si>
    <t>3232 - Usluge tekućeg i investicijskog održavanja</t>
  </si>
  <si>
    <t>KOMJETAN TOURS D.O.O.</t>
  </si>
  <si>
    <t xml:space="preserve">                                                               Ukupno za srpanjj 2024. godine</t>
  </si>
  <si>
    <t>Ukupno za srpanj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</si>
</sst>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4D5156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2">
    <xf numFmtId="0" fontId="0" fillId="0" borderId="0" xfId="0"/>
    <xf numFmtId="4" fontId="3" fillId="2" borderId="1" xfId="1" applyNumberFormat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/>
    </xf>
    <xf numFmtId="4" fontId="3" fillId="2" borderId="1" xfId="1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4" fontId="2" fillId="2" borderId="1" xfId="2" applyNumberForma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4" fontId="9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left" vertical="center"/>
    </xf>
    <xf numFmtId="0" fontId="10" fillId="2" borderId="1" xfId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0" applyFont="1"/>
    <xf numFmtId="4" fontId="10" fillId="2" borderId="1" xfId="1" applyNumberFormat="1" applyFont="1" applyFill="1" applyBorder="1" applyAlignment="1">
      <alignment horizontal="left" vertical="center" wrapText="1"/>
    </xf>
    <xf numFmtId="4" fontId="2" fillId="2" borderId="1" xfId="1" applyNumberFormat="1" applyFont="1" applyFill="1" applyBorder="1" applyAlignment="1">
      <alignment horizontal="left" vertical="center"/>
    </xf>
    <xf numFmtId="4" fontId="2" fillId="2" borderId="1" xfId="1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4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9" fillId="2" borderId="1" xfId="1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4" fontId="10" fillId="2" borderId="1" xfId="2" applyNumberFormat="1" applyFont="1" applyFill="1" applyBorder="1" applyAlignment="1">
      <alignment horizontal="center" vertical="center"/>
    </xf>
    <xf numFmtId="4" fontId="9" fillId="2" borderId="1" xfId="2" applyNumberFormat="1" applyFont="1" applyFill="1" applyBorder="1" applyAlignment="1">
      <alignment horizontal="center" vertical="center"/>
    </xf>
    <xf numFmtId="4" fontId="10" fillId="2" borderId="1" xfId="1" applyNumberFormat="1" applyFont="1" applyFill="1" applyBorder="1" applyAlignment="1">
      <alignment horizontal="center" vertical="center"/>
    </xf>
    <xf numFmtId="4" fontId="12" fillId="2" borderId="1" xfId="1" applyNumberFormat="1" applyFont="1" applyFill="1" applyBorder="1" applyAlignment="1">
      <alignment horizontal="center" vertical="center"/>
    </xf>
    <xf numFmtId="4" fontId="13" fillId="2" borderId="1" xfId="1" applyNumberFormat="1" applyFont="1" applyFill="1" applyBorder="1" applyAlignment="1">
      <alignment horizontal="center" vertical="center"/>
    </xf>
    <xf numFmtId="4" fontId="10" fillId="2" borderId="4" xfId="1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1" fillId="0" borderId="1" xfId="1" applyFont="1" applyBorder="1" applyAlignment="1" applyProtection="1">
      <alignment horizontal="left" vertical="center" wrapText="1" readingOrder="1"/>
      <protection locked="0"/>
    </xf>
    <xf numFmtId="0" fontId="11" fillId="0" borderId="4" xfId="1" applyFont="1" applyBorder="1" applyAlignment="1" applyProtection="1">
      <alignment horizontal="left" vertical="center" wrapText="1" readingOrder="1"/>
      <protection locked="0"/>
    </xf>
    <xf numFmtId="0" fontId="11" fillId="0" borderId="1" xfId="0" applyFont="1" applyBorder="1" applyAlignment="1">
      <alignment vertical="center"/>
    </xf>
    <xf numFmtId="4" fontId="1" fillId="2" borderId="1" xfId="1" applyNumberFormat="1" applyFill="1" applyBorder="1" applyAlignment="1">
      <alignment horizontal="left" vertical="center" wrapText="1"/>
    </xf>
    <xf numFmtId="0" fontId="11" fillId="0" borderId="1" xfId="1" applyFont="1" applyBorder="1" applyAlignment="1" applyProtection="1">
      <alignment horizontal="left" wrapText="1" readingOrder="1"/>
      <protection locked="0"/>
    </xf>
    <xf numFmtId="0" fontId="8" fillId="0" borderId="1" xfId="1" applyFont="1" applyBorder="1" applyAlignment="1" applyProtection="1">
      <alignment horizontal="left" vertical="center" wrapText="1" readingOrder="1"/>
      <protection locked="0"/>
    </xf>
    <xf numFmtId="0" fontId="9" fillId="0" borderId="1" xfId="0" applyFont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15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2" borderId="0" xfId="1" applyFont="1" applyFill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2" borderId="0" xfId="1" applyFont="1" applyFill="1" applyAlignment="1">
      <alignment vertical="center"/>
    </xf>
    <xf numFmtId="0" fontId="10" fillId="0" borderId="0" xfId="1" applyFont="1" applyAlignment="1">
      <alignment vertical="center"/>
    </xf>
    <xf numFmtId="4" fontId="10" fillId="0" borderId="0" xfId="1" applyNumberFormat="1" applyFont="1" applyAlignment="1">
      <alignment vertical="center"/>
    </xf>
    <xf numFmtId="0" fontId="10" fillId="2" borderId="0" xfId="1" applyFont="1" applyFill="1"/>
    <xf numFmtId="0" fontId="10" fillId="0" borderId="0" xfId="1" applyFont="1"/>
    <xf numFmtId="0" fontId="8" fillId="0" borderId="0" xfId="0" applyFont="1" applyAlignment="1">
      <alignment horizontal="center" vertical="center" wrapText="1"/>
    </xf>
    <xf numFmtId="0" fontId="9" fillId="2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4" fontId="10" fillId="2" borderId="0" xfId="1" applyNumberFormat="1" applyFont="1" applyFill="1"/>
    <xf numFmtId="4" fontId="1" fillId="2" borderId="1" xfId="1" applyNumberForma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/>
    </xf>
  </cellXfs>
  <cellStyles count="3">
    <cellStyle name="Normalno" xfId="0" builtinId="0"/>
    <cellStyle name="Normalno 2" xfId="2" xr:uid="{00000000-0005-0000-0000-000001000000}"/>
    <cellStyle name="Normalno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9"/>
  <sheetViews>
    <sheetView topLeftCell="A67" workbookViewId="0">
      <selection activeCell="B75" sqref="B75"/>
    </sheetView>
  </sheetViews>
  <sheetFormatPr defaultColWidth="8.85546875" defaultRowHeight="12" x14ac:dyDescent="0.2"/>
  <cols>
    <col min="1" max="1" width="34.5703125" style="17" customWidth="1"/>
    <col min="2" max="2" width="14" style="45" customWidth="1"/>
    <col min="3" max="3" width="14.7109375" style="45" customWidth="1"/>
    <col min="4" max="4" width="10.7109375" style="45" customWidth="1"/>
    <col min="5" max="5" width="47.140625" style="17" customWidth="1"/>
    <col min="6" max="16384" width="8.85546875" style="17"/>
  </cols>
  <sheetData>
    <row r="1" spans="1:12" x14ac:dyDescent="0.2">
      <c r="A1" s="17" t="s">
        <v>9</v>
      </c>
    </row>
    <row r="2" spans="1:12" x14ac:dyDescent="0.2">
      <c r="A2" s="17" t="s">
        <v>10</v>
      </c>
    </row>
    <row r="3" spans="1:12" x14ac:dyDescent="0.2">
      <c r="A3" s="17" t="s">
        <v>11</v>
      </c>
    </row>
    <row r="4" spans="1:12" s="46" customFormat="1" x14ac:dyDescent="0.2">
      <c r="A4" s="66" t="s">
        <v>8</v>
      </c>
      <c r="B4" s="66"/>
      <c r="C4" s="66"/>
      <c r="D4" s="66"/>
      <c r="E4" s="66"/>
    </row>
    <row r="5" spans="1:12" s="49" customFormat="1" ht="21.6" customHeight="1" x14ac:dyDescent="0.25">
      <c r="A5" s="47" t="s">
        <v>6</v>
      </c>
      <c r="B5" s="48"/>
      <c r="C5" s="45"/>
      <c r="D5" s="45"/>
    </row>
    <row r="6" spans="1:12" ht="30.6" customHeight="1" x14ac:dyDescent="0.2">
      <c r="A6" s="9" t="s">
        <v>0</v>
      </c>
      <c r="B6" s="10" t="s">
        <v>1</v>
      </c>
      <c r="C6" s="14" t="s">
        <v>2</v>
      </c>
      <c r="D6" s="11" t="s">
        <v>5</v>
      </c>
      <c r="E6" s="11" t="s">
        <v>4</v>
      </c>
      <c r="F6" s="15"/>
      <c r="H6" s="16"/>
      <c r="I6" s="16"/>
      <c r="J6" s="16"/>
      <c r="K6" s="16"/>
      <c r="L6" s="16"/>
    </row>
    <row r="7" spans="1:12" s="49" customFormat="1" ht="22.9" customHeight="1" x14ac:dyDescent="0.25">
      <c r="A7" s="12" t="s">
        <v>69</v>
      </c>
      <c r="B7" s="44"/>
      <c r="C7" s="24" t="s">
        <v>14</v>
      </c>
      <c r="D7" s="25">
        <v>269.75</v>
      </c>
      <c r="E7" s="18" t="s">
        <v>43</v>
      </c>
      <c r="F7" s="50"/>
      <c r="H7" s="51"/>
      <c r="I7" s="51"/>
      <c r="J7" s="51"/>
      <c r="K7" s="51"/>
      <c r="L7" s="51"/>
    </row>
    <row r="8" spans="1:12" s="49" customFormat="1" ht="16.149999999999999" customHeight="1" x14ac:dyDescent="0.25">
      <c r="A8" s="36"/>
      <c r="B8" s="23"/>
      <c r="C8" s="26" t="s">
        <v>34</v>
      </c>
      <c r="D8" s="26">
        <f>D7</f>
        <v>269.75</v>
      </c>
      <c r="E8" s="12"/>
      <c r="F8" s="52"/>
      <c r="G8" s="53"/>
      <c r="H8" s="53"/>
      <c r="I8" s="53"/>
      <c r="J8" s="53"/>
      <c r="K8" s="53"/>
      <c r="L8" s="53"/>
    </row>
    <row r="9" spans="1:12" s="49" customFormat="1" ht="13.9" customHeight="1" x14ac:dyDescent="0.25">
      <c r="A9" s="36" t="s">
        <v>16</v>
      </c>
      <c r="B9" s="23">
        <v>62226620908</v>
      </c>
      <c r="C9" s="28" t="s">
        <v>12</v>
      </c>
      <c r="D9" s="28">
        <v>213.37</v>
      </c>
      <c r="E9" s="12" t="s">
        <v>17</v>
      </c>
      <c r="F9" s="52"/>
      <c r="H9" s="53"/>
      <c r="I9" s="53"/>
      <c r="J9" s="53"/>
      <c r="K9" s="53"/>
      <c r="L9" s="53"/>
    </row>
    <row r="10" spans="1:12" s="49" customFormat="1" ht="13.9" customHeight="1" x14ac:dyDescent="0.25">
      <c r="A10" s="36" t="s">
        <v>16</v>
      </c>
      <c r="B10" s="23">
        <v>62226620908</v>
      </c>
      <c r="C10" s="28" t="s">
        <v>12</v>
      </c>
      <c r="D10" s="28">
        <v>105.71</v>
      </c>
      <c r="E10" s="12" t="s">
        <v>17</v>
      </c>
      <c r="F10" s="52"/>
      <c r="H10" s="53"/>
      <c r="I10" s="53"/>
      <c r="J10" s="53"/>
      <c r="K10" s="53"/>
      <c r="L10" s="53"/>
    </row>
    <row r="11" spans="1:12" s="49" customFormat="1" ht="13.9" customHeight="1" x14ac:dyDescent="0.25">
      <c r="A11" s="36" t="s">
        <v>16</v>
      </c>
      <c r="B11" s="23">
        <v>62226620908</v>
      </c>
      <c r="C11" s="28" t="s">
        <v>12</v>
      </c>
      <c r="D11" s="28">
        <v>7.56</v>
      </c>
      <c r="E11" s="12" t="s">
        <v>17</v>
      </c>
      <c r="F11" s="52"/>
      <c r="H11" s="53"/>
      <c r="I11" s="53"/>
      <c r="J11" s="53"/>
      <c r="K11" s="53"/>
      <c r="L11" s="53"/>
    </row>
    <row r="12" spans="1:12" s="49" customFormat="1" ht="13.9" customHeight="1" x14ac:dyDescent="0.25">
      <c r="A12" s="36" t="s">
        <v>16</v>
      </c>
      <c r="B12" s="23">
        <v>62226620908</v>
      </c>
      <c r="C12" s="28" t="s">
        <v>12</v>
      </c>
      <c r="D12" s="28">
        <v>414.49</v>
      </c>
      <c r="E12" s="12" t="s">
        <v>17</v>
      </c>
      <c r="F12" s="52"/>
      <c r="H12" s="53"/>
      <c r="I12" s="53"/>
      <c r="J12" s="53"/>
      <c r="K12" s="53"/>
      <c r="L12" s="53"/>
    </row>
    <row r="13" spans="1:12" s="49" customFormat="1" ht="13.9" customHeight="1" x14ac:dyDescent="0.25">
      <c r="A13" s="36" t="s">
        <v>16</v>
      </c>
      <c r="B13" s="23">
        <v>62226620908</v>
      </c>
      <c r="C13" s="28" t="s">
        <v>12</v>
      </c>
      <c r="D13" s="28">
        <v>458.02</v>
      </c>
      <c r="E13" s="12" t="s">
        <v>17</v>
      </c>
      <c r="F13" s="52"/>
      <c r="H13" s="53"/>
      <c r="I13" s="53"/>
      <c r="J13" s="53"/>
      <c r="K13" s="53"/>
      <c r="L13" s="53"/>
    </row>
    <row r="14" spans="1:12" s="49" customFormat="1" ht="13.9" customHeight="1" x14ac:dyDescent="0.25">
      <c r="A14" s="36" t="s">
        <v>16</v>
      </c>
      <c r="B14" s="23">
        <v>62226620908</v>
      </c>
      <c r="C14" s="28" t="s">
        <v>12</v>
      </c>
      <c r="D14" s="28">
        <v>49.54</v>
      </c>
      <c r="E14" s="12" t="s">
        <v>17</v>
      </c>
      <c r="F14" s="52"/>
      <c r="H14" s="53"/>
      <c r="I14" s="53"/>
      <c r="J14" s="53"/>
      <c r="K14" s="53"/>
      <c r="L14" s="53"/>
    </row>
    <row r="15" spans="1:12" s="49" customFormat="1" ht="17.45" customHeight="1" x14ac:dyDescent="0.25">
      <c r="A15" s="36"/>
      <c r="B15" s="27"/>
      <c r="C15" s="26" t="s">
        <v>34</v>
      </c>
      <c r="D15" s="29">
        <f>SUM(D9:D14)</f>
        <v>1248.69</v>
      </c>
      <c r="E15" s="12"/>
      <c r="F15" s="52"/>
      <c r="H15" s="53"/>
      <c r="I15" s="53"/>
      <c r="J15" s="53"/>
      <c r="K15" s="53"/>
      <c r="L15" s="53"/>
    </row>
    <row r="16" spans="1:12" s="49" customFormat="1" ht="13.9" customHeight="1" x14ac:dyDescent="0.25">
      <c r="A16" s="36" t="s">
        <v>32</v>
      </c>
      <c r="B16" s="27">
        <v>13269963589</v>
      </c>
      <c r="C16" s="30" t="s">
        <v>13</v>
      </c>
      <c r="D16" s="30">
        <v>311.99</v>
      </c>
      <c r="E16" s="12" t="s">
        <v>20</v>
      </c>
      <c r="F16" s="52"/>
      <c r="G16" s="53"/>
      <c r="H16" s="53"/>
      <c r="I16" s="53"/>
      <c r="J16" s="53"/>
      <c r="K16" s="53"/>
      <c r="L16" s="54"/>
    </row>
    <row r="17" spans="1:13" s="49" customFormat="1" ht="18.600000000000001" customHeight="1" x14ac:dyDescent="0.25">
      <c r="A17" s="36"/>
      <c r="B17" s="27"/>
      <c r="C17" s="26" t="s">
        <v>34</v>
      </c>
      <c r="D17" s="26">
        <f>SUM(D16)</f>
        <v>311.99</v>
      </c>
      <c r="E17" s="12"/>
      <c r="F17" s="52"/>
      <c r="G17" s="53"/>
      <c r="H17" s="53"/>
      <c r="I17" s="53"/>
      <c r="J17" s="53"/>
      <c r="K17" s="53"/>
      <c r="L17" s="54"/>
    </row>
    <row r="18" spans="1:13" s="49" customFormat="1" ht="13.9" hidden="1" customHeight="1" x14ac:dyDescent="0.25">
      <c r="A18" s="36" t="s">
        <v>36</v>
      </c>
      <c r="B18" s="23">
        <v>41976933718</v>
      </c>
      <c r="C18" s="28" t="s">
        <v>37</v>
      </c>
      <c r="D18" s="28"/>
      <c r="E18" s="12" t="s">
        <v>17</v>
      </c>
      <c r="F18" s="52"/>
      <c r="H18" s="53"/>
      <c r="I18" s="53"/>
      <c r="J18" s="53"/>
      <c r="K18" s="53"/>
      <c r="L18" s="53"/>
    </row>
    <row r="19" spans="1:13" s="49" customFormat="1" ht="13.9" hidden="1" customHeight="1" x14ac:dyDescent="0.25">
      <c r="A19" s="36" t="s">
        <v>36</v>
      </c>
      <c r="B19" s="23">
        <v>41976933718</v>
      </c>
      <c r="C19" s="28" t="s">
        <v>37</v>
      </c>
      <c r="D19" s="28"/>
      <c r="E19" s="12" t="s">
        <v>17</v>
      </c>
      <c r="F19" s="52"/>
      <c r="H19" s="53"/>
      <c r="I19" s="53"/>
      <c r="J19" s="53"/>
      <c r="K19" s="53"/>
      <c r="L19" s="53"/>
    </row>
    <row r="20" spans="1:13" s="49" customFormat="1" ht="13.9" hidden="1" customHeight="1" x14ac:dyDescent="0.25">
      <c r="A20" s="36" t="s">
        <v>36</v>
      </c>
      <c r="B20" s="23">
        <v>41976933718</v>
      </c>
      <c r="C20" s="28" t="s">
        <v>37</v>
      </c>
      <c r="D20" s="28"/>
      <c r="E20" s="12" t="s">
        <v>17</v>
      </c>
      <c r="F20" s="52"/>
      <c r="H20" s="53"/>
      <c r="I20" s="53"/>
      <c r="J20" s="53"/>
      <c r="K20" s="53"/>
      <c r="L20" s="53"/>
    </row>
    <row r="21" spans="1:13" s="49" customFormat="1" ht="13.9" hidden="1" customHeight="1" x14ac:dyDescent="0.25">
      <c r="A21" s="36" t="s">
        <v>36</v>
      </c>
      <c r="B21" s="23">
        <v>41976933718</v>
      </c>
      <c r="C21" s="28" t="s">
        <v>37</v>
      </c>
      <c r="D21" s="28"/>
      <c r="E21" s="12" t="s">
        <v>17</v>
      </c>
      <c r="F21" s="52"/>
      <c r="H21" s="53"/>
      <c r="I21" s="53"/>
      <c r="J21" s="53"/>
      <c r="K21" s="53"/>
      <c r="L21" s="53"/>
    </row>
    <row r="22" spans="1:13" s="49" customFormat="1" ht="13.9" hidden="1" customHeight="1" x14ac:dyDescent="0.25">
      <c r="A22" s="36" t="s">
        <v>36</v>
      </c>
      <c r="B22" s="23">
        <v>41976933718</v>
      </c>
      <c r="C22" s="28" t="s">
        <v>37</v>
      </c>
      <c r="D22" s="28"/>
      <c r="E22" s="12" t="s">
        <v>17</v>
      </c>
      <c r="F22" s="52"/>
      <c r="H22" s="53"/>
      <c r="I22" s="53"/>
      <c r="J22" s="53"/>
      <c r="K22" s="53"/>
      <c r="L22" s="53"/>
    </row>
    <row r="23" spans="1:13" s="49" customFormat="1" ht="13.9" hidden="1" customHeight="1" x14ac:dyDescent="0.25">
      <c r="A23" s="36" t="s">
        <v>36</v>
      </c>
      <c r="B23" s="23">
        <v>41976933718</v>
      </c>
      <c r="C23" s="28" t="s">
        <v>37</v>
      </c>
      <c r="D23" s="28"/>
      <c r="E23" s="12" t="s">
        <v>17</v>
      </c>
      <c r="F23" s="52"/>
      <c r="H23" s="53"/>
      <c r="I23" s="53"/>
      <c r="J23" s="53"/>
      <c r="K23" s="53"/>
      <c r="L23" s="53"/>
    </row>
    <row r="24" spans="1:13" s="49" customFormat="1" ht="13.9" hidden="1" customHeight="1" x14ac:dyDescent="0.25">
      <c r="A24" s="36" t="s">
        <v>36</v>
      </c>
      <c r="B24" s="23">
        <v>41976933718</v>
      </c>
      <c r="C24" s="28" t="s">
        <v>37</v>
      </c>
      <c r="D24" s="28"/>
      <c r="E24" s="12" t="s">
        <v>17</v>
      </c>
      <c r="F24" s="52"/>
      <c r="H24" s="53"/>
      <c r="I24" s="53"/>
      <c r="J24" s="53"/>
      <c r="K24" s="53"/>
      <c r="L24" s="53"/>
    </row>
    <row r="25" spans="1:13" s="49" customFormat="1" ht="13.9" hidden="1" customHeight="1" x14ac:dyDescent="0.25">
      <c r="A25" s="36" t="s">
        <v>36</v>
      </c>
      <c r="B25" s="23">
        <v>41976933718</v>
      </c>
      <c r="C25" s="28" t="s">
        <v>37</v>
      </c>
      <c r="D25" s="28"/>
      <c r="E25" s="12" t="s">
        <v>17</v>
      </c>
      <c r="F25" s="52"/>
      <c r="H25" s="53"/>
      <c r="I25" s="53"/>
      <c r="J25" s="53"/>
      <c r="K25" s="53"/>
      <c r="L25" s="53"/>
    </row>
    <row r="26" spans="1:13" s="49" customFormat="1" ht="20.45" hidden="1" customHeight="1" x14ac:dyDescent="0.25">
      <c r="A26" s="36"/>
      <c r="B26" s="27"/>
      <c r="C26" s="26" t="s">
        <v>34</v>
      </c>
      <c r="D26" s="29">
        <f>SUM(D18:D25)</f>
        <v>0</v>
      </c>
      <c r="E26" s="12"/>
      <c r="F26" s="52"/>
      <c r="H26" s="53"/>
      <c r="I26" s="53"/>
      <c r="J26" s="53"/>
      <c r="K26" s="53"/>
      <c r="L26" s="53"/>
    </row>
    <row r="27" spans="1:13" s="49" customFormat="1" ht="13.9" customHeight="1" x14ac:dyDescent="0.25">
      <c r="A27" s="36" t="s">
        <v>41</v>
      </c>
      <c r="B27" s="23">
        <v>44138062462</v>
      </c>
      <c r="C27" s="28" t="s">
        <v>42</v>
      </c>
      <c r="D27" s="28">
        <v>30.23</v>
      </c>
      <c r="E27" s="12" t="s">
        <v>17</v>
      </c>
      <c r="F27" s="52"/>
      <c r="H27" s="53"/>
      <c r="I27" s="53"/>
      <c r="J27" s="53"/>
      <c r="K27" s="53"/>
      <c r="L27" s="53"/>
    </row>
    <row r="28" spans="1:13" s="49" customFormat="1" ht="13.9" customHeight="1" x14ac:dyDescent="0.25">
      <c r="A28" s="36"/>
      <c r="B28" s="27"/>
      <c r="C28" s="26" t="s">
        <v>34</v>
      </c>
      <c r="D28" s="29">
        <f>SUM(D27:D27)</f>
        <v>30.23</v>
      </c>
      <c r="E28" s="12"/>
      <c r="F28" s="52"/>
      <c r="H28" s="53"/>
      <c r="I28" s="53"/>
      <c r="J28" s="53"/>
      <c r="K28" s="53"/>
      <c r="L28" s="53"/>
    </row>
    <row r="29" spans="1:13" s="49" customFormat="1" ht="13.9" customHeight="1" x14ac:dyDescent="0.25">
      <c r="A29" s="36" t="s">
        <v>33</v>
      </c>
      <c r="B29" s="27">
        <v>81793146560</v>
      </c>
      <c r="C29" s="30" t="s">
        <v>12</v>
      </c>
      <c r="D29" s="30">
        <v>3.31</v>
      </c>
      <c r="E29" s="12" t="s">
        <v>19</v>
      </c>
      <c r="F29" s="52"/>
      <c r="G29" s="53"/>
      <c r="H29" s="64"/>
      <c r="I29" s="65"/>
      <c r="J29" s="65"/>
      <c r="K29" s="65"/>
      <c r="L29" s="65"/>
      <c r="M29" s="65"/>
    </row>
    <row r="30" spans="1:13" s="49" customFormat="1" ht="17.45" customHeight="1" x14ac:dyDescent="0.25">
      <c r="A30" s="36"/>
      <c r="B30" s="27"/>
      <c r="C30" s="26" t="s">
        <v>34</v>
      </c>
      <c r="D30" s="26">
        <f>SUM(D29)</f>
        <v>3.31</v>
      </c>
      <c r="E30" s="12"/>
      <c r="F30" s="52"/>
      <c r="G30" s="53"/>
      <c r="H30" s="57"/>
    </row>
    <row r="31" spans="1:13" s="49" customFormat="1" ht="13.9" customHeight="1" x14ac:dyDescent="0.25">
      <c r="A31" s="36" t="s">
        <v>38</v>
      </c>
      <c r="B31" s="27">
        <v>70133616033</v>
      </c>
      <c r="C31" s="28" t="s">
        <v>12</v>
      </c>
      <c r="D31" s="28">
        <v>144.69999999999999</v>
      </c>
      <c r="E31" s="12" t="s">
        <v>19</v>
      </c>
      <c r="F31" s="52"/>
      <c r="H31" s="53"/>
      <c r="I31" s="53"/>
      <c r="J31" s="53"/>
      <c r="K31" s="53"/>
      <c r="L31" s="53"/>
    </row>
    <row r="32" spans="1:13" s="49" customFormat="1" ht="14.45" customHeight="1" x14ac:dyDescent="0.25">
      <c r="A32" s="36"/>
      <c r="B32" s="27"/>
      <c r="C32" s="26" t="s">
        <v>34</v>
      </c>
      <c r="D32" s="29">
        <f>D31</f>
        <v>144.69999999999999</v>
      </c>
      <c r="E32" s="12"/>
      <c r="F32" s="52"/>
      <c r="H32" s="53"/>
      <c r="I32" s="53"/>
      <c r="J32" s="53"/>
      <c r="K32" s="53"/>
      <c r="L32" s="53"/>
    </row>
    <row r="33" spans="1:12" s="49" customFormat="1" ht="18.75" customHeight="1" x14ac:dyDescent="0.25">
      <c r="A33" s="36" t="s">
        <v>77</v>
      </c>
      <c r="B33" s="45">
        <v>3559472718</v>
      </c>
      <c r="C33" s="30" t="s">
        <v>24</v>
      </c>
      <c r="D33" s="30">
        <v>800</v>
      </c>
      <c r="E33" s="12" t="s">
        <v>19</v>
      </c>
      <c r="F33" s="52"/>
      <c r="G33" s="53"/>
      <c r="H33" s="53"/>
      <c r="I33" s="53"/>
      <c r="J33" s="53"/>
      <c r="K33" s="53"/>
      <c r="L33" s="53"/>
    </row>
    <row r="34" spans="1:12" s="49" customFormat="1" ht="19.149999999999999" customHeight="1" x14ac:dyDescent="0.25">
      <c r="A34" s="36"/>
      <c r="B34" s="71"/>
      <c r="C34" s="26" t="s">
        <v>34</v>
      </c>
      <c r="D34" s="26">
        <f>SUM(D33:D33)</f>
        <v>800</v>
      </c>
      <c r="E34" s="12"/>
      <c r="F34" s="52"/>
      <c r="G34" s="53"/>
      <c r="H34" s="53"/>
      <c r="I34" s="53"/>
      <c r="J34" s="53"/>
      <c r="K34" s="53"/>
      <c r="L34" s="53"/>
    </row>
    <row r="35" spans="1:12" s="49" customFormat="1" ht="13.9" customHeight="1" x14ac:dyDescent="0.25">
      <c r="A35" s="36" t="s">
        <v>61</v>
      </c>
      <c r="B35" s="45">
        <v>73294314024</v>
      </c>
      <c r="C35" s="30" t="s">
        <v>62</v>
      </c>
      <c r="D35" s="30">
        <v>127.51</v>
      </c>
      <c r="E35" s="12" t="s">
        <v>54</v>
      </c>
      <c r="F35" s="52"/>
      <c r="G35" s="53"/>
      <c r="H35" s="53"/>
      <c r="I35" s="53"/>
      <c r="J35" s="53"/>
      <c r="K35" s="53"/>
      <c r="L35" s="53"/>
    </row>
    <row r="36" spans="1:12" s="49" customFormat="1" ht="16.149999999999999" customHeight="1" x14ac:dyDescent="0.25">
      <c r="A36" s="36"/>
      <c r="B36" s="23"/>
      <c r="C36" s="26" t="s">
        <v>34</v>
      </c>
      <c r="D36" s="26">
        <f>SUM(D35:D35)</f>
        <v>127.51</v>
      </c>
      <c r="E36" s="12"/>
      <c r="F36" s="52"/>
      <c r="G36" s="53"/>
      <c r="H36" s="53"/>
      <c r="I36" s="53"/>
      <c r="J36" s="53"/>
      <c r="K36" s="53"/>
      <c r="L36" s="53"/>
    </row>
    <row r="37" spans="1:12" s="49" customFormat="1" ht="25.5" customHeight="1" x14ac:dyDescent="0.25">
      <c r="A37" s="36" t="s">
        <v>67</v>
      </c>
      <c r="B37" s="45">
        <v>6967190149</v>
      </c>
      <c r="C37" s="30" t="s">
        <v>14</v>
      </c>
      <c r="D37" s="30">
        <v>47.95</v>
      </c>
      <c r="E37" s="12" t="s">
        <v>58</v>
      </c>
      <c r="F37" s="52"/>
      <c r="G37" s="53"/>
      <c r="H37" s="53"/>
      <c r="I37" s="53"/>
      <c r="J37" s="53"/>
      <c r="K37" s="53"/>
      <c r="L37" s="53"/>
    </row>
    <row r="38" spans="1:12" s="49" customFormat="1" ht="14.45" customHeight="1" x14ac:dyDescent="0.25">
      <c r="A38" s="36"/>
      <c r="B38" s="23"/>
      <c r="C38" s="26" t="s">
        <v>34</v>
      </c>
      <c r="D38" s="26">
        <f>SUM(D37:D37)</f>
        <v>47.95</v>
      </c>
      <c r="E38" s="12"/>
      <c r="F38" s="52"/>
      <c r="G38" s="53"/>
      <c r="H38" s="53"/>
      <c r="I38" s="53"/>
      <c r="J38" s="53"/>
      <c r="K38" s="53"/>
      <c r="L38" s="53"/>
    </row>
    <row r="39" spans="1:12" s="49" customFormat="1" ht="19.5" customHeight="1" x14ac:dyDescent="0.25">
      <c r="A39" s="36" t="s">
        <v>73</v>
      </c>
      <c r="B39" s="45">
        <v>7179054100</v>
      </c>
      <c r="C39" s="30" t="s">
        <v>12</v>
      </c>
      <c r="D39" s="30">
        <v>289.18</v>
      </c>
      <c r="E39" s="12" t="s">
        <v>17</v>
      </c>
      <c r="F39" s="52"/>
      <c r="G39" s="53"/>
      <c r="H39" s="53"/>
      <c r="I39" s="53"/>
      <c r="J39" s="53"/>
      <c r="K39" s="53"/>
      <c r="L39" s="53"/>
    </row>
    <row r="40" spans="1:12" s="49" customFormat="1" ht="19.149999999999999" customHeight="1" x14ac:dyDescent="0.25">
      <c r="A40" s="36"/>
      <c r="B40" s="23"/>
      <c r="C40" s="26" t="s">
        <v>34</v>
      </c>
      <c r="D40" s="26">
        <f>SUM(D39:D39)</f>
        <v>289.18</v>
      </c>
      <c r="E40" s="12"/>
      <c r="F40" s="52"/>
      <c r="G40" s="53"/>
      <c r="H40" s="53"/>
      <c r="I40" s="53"/>
      <c r="J40" s="53"/>
      <c r="K40" s="53"/>
      <c r="L40" s="53"/>
    </row>
    <row r="41" spans="1:12" s="49" customFormat="1" ht="19.149999999999999" customHeight="1" x14ac:dyDescent="0.25">
      <c r="A41" s="36" t="s">
        <v>36</v>
      </c>
      <c r="B41" s="23">
        <v>41976933718</v>
      </c>
      <c r="C41" s="30" t="s">
        <v>37</v>
      </c>
      <c r="D41" s="30">
        <v>63.69</v>
      </c>
      <c r="E41" s="12" t="s">
        <v>17</v>
      </c>
      <c r="F41" s="52"/>
      <c r="G41" s="53"/>
      <c r="H41" s="53"/>
      <c r="I41" s="53"/>
      <c r="J41" s="53"/>
      <c r="K41" s="53"/>
      <c r="L41" s="53"/>
    </row>
    <row r="42" spans="1:12" s="49" customFormat="1" ht="19.149999999999999" customHeight="1" x14ac:dyDescent="0.25">
      <c r="A42" s="36" t="s">
        <v>36</v>
      </c>
      <c r="B42" s="23">
        <v>41976933718</v>
      </c>
      <c r="C42" s="30" t="s">
        <v>37</v>
      </c>
      <c r="D42" s="30">
        <v>245.95</v>
      </c>
      <c r="E42" s="12" t="s">
        <v>17</v>
      </c>
      <c r="F42" s="52"/>
      <c r="G42" s="53"/>
      <c r="H42" s="53"/>
      <c r="I42" s="53"/>
      <c r="J42" s="53"/>
      <c r="K42" s="53"/>
      <c r="L42" s="53"/>
    </row>
    <row r="43" spans="1:12" s="49" customFormat="1" ht="19.149999999999999" customHeight="1" x14ac:dyDescent="0.25">
      <c r="A43" s="36"/>
      <c r="B43" s="23"/>
      <c r="C43" s="26" t="s">
        <v>34</v>
      </c>
      <c r="D43" s="26">
        <f>SUM(D41:D42)</f>
        <v>309.64</v>
      </c>
      <c r="E43" s="12"/>
      <c r="F43" s="52"/>
      <c r="G43" s="53"/>
      <c r="H43" s="53"/>
      <c r="I43" s="53"/>
      <c r="J43" s="53"/>
      <c r="K43" s="53"/>
      <c r="L43" s="53"/>
    </row>
    <row r="44" spans="1:12" s="49" customFormat="1" ht="23.45" customHeight="1" x14ac:dyDescent="0.25">
      <c r="A44" s="36" t="s">
        <v>15</v>
      </c>
      <c r="B44" s="23">
        <v>72800780139</v>
      </c>
      <c r="C44" s="30" t="s">
        <v>14</v>
      </c>
      <c r="D44" s="30">
        <v>64.599999999999994</v>
      </c>
      <c r="E44" s="13" t="s">
        <v>18</v>
      </c>
      <c r="F44" s="52"/>
      <c r="G44" s="53"/>
      <c r="H44" s="53"/>
      <c r="I44" s="53"/>
      <c r="J44" s="53"/>
      <c r="K44" s="53"/>
      <c r="L44" s="53"/>
    </row>
    <row r="45" spans="1:12" s="49" customFormat="1" ht="14.45" customHeight="1" x14ac:dyDescent="0.25">
      <c r="A45" s="36"/>
      <c r="B45" s="23"/>
      <c r="C45" s="26" t="s">
        <v>34</v>
      </c>
      <c r="D45" s="26">
        <f>SUM(D44:D44)</f>
        <v>64.599999999999994</v>
      </c>
      <c r="E45" s="12"/>
      <c r="F45" s="52"/>
      <c r="G45" s="53"/>
      <c r="H45" s="53"/>
      <c r="I45" s="53"/>
      <c r="J45" s="53"/>
      <c r="K45" s="53"/>
      <c r="L45" s="53"/>
    </row>
    <row r="46" spans="1:12" s="49" customFormat="1" ht="21" customHeight="1" x14ac:dyDescent="0.25">
      <c r="A46" s="36" t="s">
        <v>65</v>
      </c>
      <c r="B46" s="45">
        <v>36589984351</v>
      </c>
      <c r="C46" s="30" t="s">
        <v>66</v>
      </c>
      <c r="D46" s="30">
        <v>625.30999999999995</v>
      </c>
      <c r="E46" s="12" t="s">
        <v>43</v>
      </c>
      <c r="F46" s="52"/>
      <c r="G46" s="53"/>
      <c r="H46" s="53"/>
      <c r="I46" s="53"/>
      <c r="J46" s="53"/>
      <c r="K46" s="53"/>
      <c r="L46" s="53"/>
    </row>
    <row r="47" spans="1:12" s="49" customFormat="1" ht="18" customHeight="1" x14ac:dyDescent="0.25">
      <c r="A47" s="36"/>
      <c r="B47" s="23"/>
      <c r="C47" s="26" t="s">
        <v>34</v>
      </c>
      <c r="D47" s="26">
        <f>SUM(D46:D46)</f>
        <v>625.30999999999995</v>
      </c>
      <c r="E47" s="12"/>
      <c r="F47" s="52"/>
      <c r="G47" s="53"/>
      <c r="H47" s="53"/>
      <c r="I47" s="53"/>
      <c r="J47" s="53"/>
      <c r="K47" s="53"/>
      <c r="L47" s="53"/>
    </row>
    <row r="48" spans="1:12" s="49" customFormat="1" ht="21" customHeight="1" x14ac:dyDescent="0.25">
      <c r="A48" s="36" t="s">
        <v>35</v>
      </c>
      <c r="B48" s="23">
        <v>63073332379</v>
      </c>
      <c r="C48" s="31" t="s">
        <v>12</v>
      </c>
      <c r="D48" s="31">
        <v>960.78</v>
      </c>
      <c r="E48" s="12" t="s">
        <v>45</v>
      </c>
      <c r="F48" s="52"/>
      <c r="G48" s="53"/>
      <c r="H48" s="53"/>
      <c r="I48" s="53"/>
      <c r="J48" s="53"/>
      <c r="K48" s="53"/>
      <c r="L48" s="53"/>
    </row>
    <row r="49" spans="1:12" s="49" customFormat="1" ht="18" customHeight="1" x14ac:dyDescent="0.25">
      <c r="A49" s="36"/>
      <c r="B49" s="23"/>
      <c r="C49" s="26" t="s">
        <v>34</v>
      </c>
      <c r="D49" s="32">
        <f>D48</f>
        <v>960.78</v>
      </c>
      <c r="E49" s="12"/>
      <c r="F49" s="52"/>
      <c r="G49" s="53"/>
      <c r="H49" s="53"/>
      <c r="I49" s="53"/>
      <c r="J49" s="53"/>
      <c r="K49" s="53"/>
      <c r="L49" s="53"/>
    </row>
    <row r="50" spans="1:12" s="49" customFormat="1" ht="21" customHeight="1" x14ac:dyDescent="0.25">
      <c r="A50" s="36" t="s">
        <v>70</v>
      </c>
      <c r="B50" s="45">
        <v>80364394364</v>
      </c>
      <c r="C50" s="28" t="s">
        <v>71</v>
      </c>
      <c r="D50" s="28">
        <v>44.6</v>
      </c>
      <c r="E50" s="12" t="s">
        <v>72</v>
      </c>
      <c r="F50" s="52"/>
      <c r="G50" s="53"/>
      <c r="H50" s="53"/>
      <c r="I50" s="53"/>
      <c r="J50" s="53"/>
      <c r="K50" s="53"/>
      <c r="L50" s="53"/>
    </row>
    <row r="51" spans="1:12" s="49" customFormat="1" ht="21" customHeight="1" x14ac:dyDescent="0.25">
      <c r="A51" s="36" t="s">
        <v>70</v>
      </c>
      <c r="B51" s="45">
        <v>80364394364</v>
      </c>
      <c r="C51" s="28" t="s">
        <v>71</v>
      </c>
      <c r="D51" s="28">
        <v>53.89</v>
      </c>
      <c r="E51" s="12" t="s">
        <v>72</v>
      </c>
      <c r="F51" s="52"/>
      <c r="G51" s="53"/>
      <c r="H51" s="53"/>
      <c r="I51" s="53"/>
      <c r="J51" s="53"/>
      <c r="K51" s="53"/>
      <c r="L51" s="53"/>
    </row>
    <row r="52" spans="1:12" s="47" customFormat="1" ht="18.600000000000001" customHeight="1" x14ac:dyDescent="0.25">
      <c r="A52" s="41"/>
      <c r="B52" s="42"/>
      <c r="C52" s="26" t="s">
        <v>34</v>
      </c>
      <c r="D52" s="29">
        <f>SUM(D50:D51)</f>
        <v>98.490000000000009</v>
      </c>
      <c r="E52" s="43"/>
      <c r="F52" s="58"/>
      <c r="G52" s="59"/>
      <c r="H52" s="59"/>
      <c r="I52" s="59"/>
      <c r="J52" s="59"/>
      <c r="K52" s="59"/>
      <c r="L52" s="59"/>
    </row>
    <row r="53" spans="1:12" s="49" customFormat="1" ht="21.75" customHeight="1" x14ac:dyDescent="0.25">
      <c r="A53" s="36" t="s">
        <v>47</v>
      </c>
      <c r="B53" s="23">
        <v>17891628664</v>
      </c>
      <c r="C53" s="28" t="s">
        <v>48</v>
      </c>
      <c r="D53" s="28">
        <v>250</v>
      </c>
      <c r="E53" s="13" t="s">
        <v>55</v>
      </c>
      <c r="F53" s="52"/>
      <c r="G53" s="53"/>
      <c r="H53" s="53"/>
      <c r="I53" s="53"/>
      <c r="J53" s="53"/>
      <c r="K53" s="53"/>
      <c r="L53" s="53"/>
    </row>
    <row r="54" spans="1:12" s="49" customFormat="1" ht="21" customHeight="1" x14ac:dyDescent="0.25">
      <c r="A54" s="36" t="s">
        <v>47</v>
      </c>
      <c r="B54" s="23">
        <v>17891628664</v>
      </c>
      <c r="C54" s="28" t="s">
        <v>48</v>
      </c>
      <c r="D54" s="28">
        <v>250</v>
      </c>
      <c r="E54" s="13" t="s">
        <v>55</v>
      </c>
      <c r="F54" s="52"/>
      <c r="G54" s="53"/>
      <c r="H54" s="53"/>
      <c r="I54" s="53"/>
      <c r="J54" s="53"/>
      <c r="K54" s="53"/>
      <c r="L54" s="53"/>
    </row>
    <row r="55" spans="1:12" s="49" customFormat="1" ht="19.149999999999999" customHeight="1" x14ac:dyDescent="0.25">
      <c r="A55" s="36"/>
      <c r="B55" s="23"/>
      <c r="C55" s="26" t="s">
        <v>34</v>
      </c>
      <c r="D55" s="29">
        <f>SUM(D53:D54)</f>
        <v>500</v>
      </c>
      <c r="E55" s="13"/>
      <c r="F55" s="52"/>
      <c r="G55" s="53"/>
      <c r="H55" s="53"/>
      <c r="I55" s="53"/>
      <c r="J55" s="53"/>
      <c r="K55" s="53"/>
      <c r="L55" s="53"/>
    </row>
    <row r="56" spans="1:12" s="49" customFormat="1" ht="22.15" customHeight="1" x14ac:dyDescent="0.25">
      <c r="A56" s="36" t="s">
        <v>56</v>
      </c>
      <c r="B56" s="23">
        <v>43637257826</v>
      </c>
      <c r="C56" s="28" t="s">
        <v>14</v>
      </c>
      <c r="D56" s="30">
        <v>231.39</v>
      </c>
      <c r="E56" s="18" t="s">
        <v>43</v>
      </c>
      <c r="F56" s="52"/>
      <c r="G56" s="53"/>
      <c r="H56" s="53"/>
      <c r="I56" s="53"/>
      <c r="J56" s="53"/>
      <c r="K56" s="53"/>
      <c r="L56" s="53"/>
    </row>
    <row r="57" spans="1:12" s="49" customFormat="1" ht="22.15" customHeight="1" x14ac:dyDescent="0.25">
      <c r="A57" s="36" t="s">
        <v>56</v>
      </c>
      <c r="B57" s="23">
        <v>43637257826</v>
      </c>
      <c r="C57" s="28" t="s">
        <v>14</v>
      </c>
      <c r="D57" s="30">
        <v>305.93</v>
      </c>
      <c r="E57" s="18" t="s">
        <v>43</v>
      </c>
      <c r="F57" s="52"/>
      <c r="G57" s="53"/>
      <c r="H57" s="53"/>
      <c r="I57" s="53"/>
      <c r="J57" s="53"/>
      <c r="K57" s="53"/>
      <c r="L57" s="53"/>
    </row>
    <row r="58" spans="1:12" s="49" customFormat="1" ht="18.600000000000001" customHeight="1" x14ac:dyDescent="0.25">
      <c r="A58" s="37"/>
      <c r="B58" s="23"/>
      <c r="C58" s="26" t="s">
        <v>34</v>
      </c>
      <c r="D58" s="26">
        <f>SUM(D56:D57)</f>
        <v>537.31999999999994</v>
      </c>
      <c r="E58" s="12"/>
      <c r="F58" s="52"/>
      <c r="G58" s="53"/>
      <c r="H58" s="53"/>
      <c r="I58" s="53"/>
      <c r="J58" s="53"/>
      <c r="K58" s="53"/>
      <c r="L58" s="53"/>
    </row>
    <row r="59" spans="1:12" s="49" customFormat="1" ht="18.75" customHeight="1" x14ac:dyDescent="0.25">
      <c r="A59" s="36" t="s">
        <v>63</v>
      </c>
      <c r="B59" s="45">
        <v>99092064857</v>
      </c>
      <c r="C59" s="30" t="s">
        <v>64</v>
      </c>
      <c r="D59" s="30">
        <v>56.46</v>
      </c>
      <c r="E59" s="12" t="s">
        <v>59</v>
      </c>
      <c r="F59" s="52"/>
      <c r="G59" s="53"/>
      <c r="H59" s="53"/>
      <c r="I59" s="53"/>
      <c r="J59" s="53"/>
      <c r="K59" s="53"/>
      <c r="L59" s="53"/>
    </row>
    <row r="60" spans="1:12" s="49" customFormat="1" ht="16.149999999999999" customHeight="1" x14ac:dyDescent="0.25">
      <c r="A60" s="37"/>
      <c r="B60" s="23"/>
      <c r="C60" s="26" t="s">
        <v>34</v>
      </c>
      <c r="D60" s="26">
        <f>SUM(D59)</f>
        <v>56.46</v>
      </c>
      <c r="E60" s="12"/>
      <c r="F60" s="52"/>
      <c r="G60" s="53"/>
      <c r="H60" s="53"/>
      <c r="I60" s="53"/>
      <c r="J60" s="53"/>
      <c r="K60" s="53"/>
      <c r="L60" s="53"/>
    </row>
    <row r="61" spans="1:12" s="49" customFormat="1" ht="16.5" customHeight="1" x14ac:dyDescent="0.25">
      <c r="A61" s="36" t="s">
        <v>51</v>
      </c>
      <c r="B61" s="23">
        <v>10133376712</v>
      </c>
      <c r="C61" s="30" t="s">
        <v>52</v>
      </c>
      <c r="D61" s="30">
        <v>50</v>
      </c>
      <c r="E61" s="12" t="s">
        <v>57</v>
      </c>
      <c r="F61" s="52"/>
      <c r="G61" s="53"/>
      <c r="H61" s="53"/>
      <c r="I61" s="53"/>
      <c r="J61" s="53"/>
      <c r="K61" s="53"/>
      <c r="L61" s="53"/>
    </row>
    <row r="62" spans="1:12" s="49" customFormat="1" ht="17.45" customHeight="1" x14ac:dyDescent="0.25">
      <c r="A62" s="37"/>
      <c r="B62" s="23"/>
      <c r="C62" s="26" t="s">
        <v>34</v>
      </c>
      <c r="D62" s="26">
        <f>SUM(D61)</f>
        <v>50</v>
      </c>
      <c r="E62" s="12"/>
      <c r="F62" s="52"/>
      <c r="G62" s="53"/>
      <c r="H62" s="53"/>
      <c r="I62" s="53"/>
      <c r="J62" s="53"/>
      <c r="K62" s="53"/>
      <c r="L62" s="53"/>
    </row>
    <row r="63" spans="1:12" ht="18.75" customHeight="1" x14ac:dyDescent="0.2">
      <c r="A63" s="40" t="s">
        <v>53</v>
      </c>
      <c r="B63" s="27">
        <v>85821130368</v>
      </c>
      <c r="C63" s="28" t="s">
        <v>12</v>
      </c>
      <c r="D63" s="28"/>
      <c r="E63" s="12" t="s">
        <v>54</v>
      </c>
      <c r="F63" s="55"/>
      <c r="G63" s="56"/>
      <c r="H63" s="56"/>
      <c r="I63" s="56"/>
      <c r="J63" s="56"/>
      <c r="K63" s="56"/>
      <c r="L63" s="56"/>
    </row>
    <row r="64" spans="1:12" ht="19.5" customHeight="1" x14ac:dyDescent="0.2">
      <c r="A64" s="40" t="s">
        <v>53</v>
      </c>
      <c r="B64" s="27">
        <v>85821130368</v>
      </c>
      <c r="C64" s="28" t="s">
        <v>12</v>
      </c>
      <c r="D64" s="28"/>
      <c r="E64" s="12" t="s">
        <v>54</v>
      </c>
      <c r="F64" s="55"/>
      <c r="G64" s="56"/>
      <c r="H64" s="56"/>
      <c r="I64" s="56"/>
      <c r="J64" s="56"/>
      <c r="K64" s="56"/>
      <c r="L64" s="56"/>
    </row>
    <row r="65" spans="1:12" ht="18" customHeight="1" x14ac:dyDescent="0.2">
      <c r="A65" s="40"/>
      <c r="B65" s="27"/>
      <c r="C65" s="26" t="s">
        <v>34</v>
      </c>
      <c r="D65" s="29">
        <f>SUM(D63:D64)</f>
        <v>0</v>
      </c>
      <c r="E65" s="12"/>
      <c r="F65" s="55"/>
      <c r="G65" s="56"/>
      <c r="H65" s="56"/>
      <c r="I65" s="56"/>
      <c r="J65" s="56"/>
      <c r="K65" s="56"/>
      <c r="L65" s="56"/>
    </row>
    <row r="66" spans="1:12" s="49" customFormat="1" ht="24" customHeight="1" x14ac:dyDescent="0.25">
      <c r="A66" s="36" t="s">
        <v>60</v>
      </c>
      <c r="B66" s="63">
        <v>62296711978</v>
      </c>
      <c r="C66" s="30" t="s">
        <v>12</v>
      </c>
      <c r="D66" s="30">
        <v>922.56</v>
      </c>
      <c r="E66" s="12" t="s">
        <v>17</v>
      </c>
      <c r="F66" s="52"/>
      <c r="G66" s="53"/>
      <c r="H66" s="53"/>
      <c r="I66" s="53"/>
      <c r="J66" s="53"/>
      <c r="K66" s="53"/>
      <c r="L66" s="53"/>
    </row>
    <row r="67" spans="1:12" s="49" customFormat="1" ht="24" customHeight="1" x14ac:dyDescent="0.25">
      <c r="A67" s="36" t="s">
        <v>60</v>
      </c>
      <c r="B67" s="63">
        <v>62296711978</v>
      </c>
      <c r="C67" s="30" t="s">
        <v>12</v>
      </c>
      <c r="D67" s="30">
        <v>259.10000000000002</v>
      </c>
      <c r="E67" s="12" t="s">
        <v>17</v>
      </c>
      <c r="F67" s="52"/>
      <c r="G67" s="53"/>
      <c r="H67" s="53"/>
      <c r="I67" s="53"/>
      <c r="J67" s="53"/>
      <c r="K67" s="53"/>
      <c r="L67" s="53"/>
    </row>
    <row r="68" spans="1:12" s="49" customFormat="1" ht="18" customHeight="1" x14ac:dyDescent="0.25">
      <c r="A68" s="37"/>
      <c r="B68" s="23"/>
      <c r="C68" s="26" t="s">
        <v>34</v>
      </c>
      <c r="D68" s="26">
        <f>SUM(D66:D67)</f>
        <v>1181.6599999999999</v>
      </c>
      <c r="E68" s="12"/>
      <c r="F68" s="52"/>
      <c r="G68" s="53"/>
      <c r="H68" s="53"/>
      <c r="I68" s="53"/>
      <c r="J68" s="53"/>
      <c r="K68" s="53"/>
      <c r="L68" s="53"/>
    </row>
    <row r="69" spans="1:12" s="49" customFormat="1" ht="23.25" customHeight="1" x14ac:dyDescent="0.25">
      <c r="A69" s="37" t="s">
        <v>39</v>
      </c>
      <c r="B69" s="23">
        <v>50421812753</v>
      </c>
      <c r="C69" s="33" t="s">
        <v>40</v>
      </c>
      <c r="D69" s="30">
        <v>2811.38</v>
      </c>
      <c r="E69" s="13" t="s">
        <v>21</v>
      </c>
      <c r="F69" s="52"/>
      <c r="G69" s="53"/>
      <c r="H69" s="53"/>
      <c r="I69" s="53"/>
      <c r="J69" s="53"/>
      <c r="K69" s="53"/>
      <c r="L69" s="53"/>
    </row>
    <row r="70" spans="1:12" s="49" customFormat="1" ht="18" customHeight="1" x14ac:dyDescent="0.25">
      <c r="A70" s="37"/>
      <c r="B70" s="23"/>
      <c r="C70" s="26" t="s">
        <v>34</v>
      </c>
      <c r="D70" s="26">
        <f>SUM(D69:D69)</f>
        <v>2811.38</v>
      </c>
      <c r="E70" s="13"/>
      <c r="F70" s="52"/>
      <c r="G70" s="53"/>
      <c r="H70" s="53"/>
      <c r="I70" s="53"/>
      <c r="J70" s="53"/>
      <c r="K70" s="53"/>
      <c r="L70" s="53"/>
    </row>
    <row r="71" spans="1:12" s="49" customFormat="1" ht="17.45" customHeight="1" x14ac:dyDescent="0.25">
      <c r="A71" s="37" t="s">
        <v>49</v>
      </c>
      <c r="B71" s="23">
        <v>19819724166</v>
      </c>
      <c r="C71" s="33" t="s">
        <v>50</v>
      </c>
      <c r="D71" s="30">
        <v>11580</v>
      </c>
      <c r="E71" s="13" t="s">
        <v>21</v>
      </c>
      <c r="F71" s="52"/>
      <c r="G71" s="53"/>
      <c r="H71" s="53"/>
      <c r="I71" s="53"/>
      <c r="J71" s="53"/>
      <c r="K71" s="53"/>
      <c r="L71" s="53"/>
    </row>
    <row r="72" spans="1:12" s="49" customFormat="1" ht="19.899999999999999" hidden="1" customHeight="1" x14ac:dyDescent="0.25">
      <c r="A72" s="37" t="s">
        <v>49</v>
      </c>
      <c r="B72" s="23">
        <v>19819724166</v>
      </c>
      <c r="C72" s="33" t="s">
        <v>50</v>
      </c>
      <c r="D72" s="30">
        <v>0</v>
      </c>
      <c r="E72" s="13" t="s">
        <v>21</v>
      </c>
      <c r="F72" s="52"/>
      <c r="G72" s="53"/>
      <c r="H72" s="53"/>
      <c r="I72" s="53"/>
      <c r="J72" s="53"/>
      <c r="K72" s="53"/>
      <c r="L72" s="53"/>
    </row>
    <row r="73" spans="1:12" s="49" customFormat="1" ht="20.45" customHeight="1" x14ac:dyDescent="0.25">
      <c r="A73" s="37"/>
      <c r="B73" s="23"/>
      <c r="C73" s="26" t="s">
        <v>34</v>
      </c>
      <c r="D73" s="26">
        <f>SUM(D71:D72)</f>
        <v>11580</v>
      </c>
      <c r="E73" s="13"/>
      <c r="F73" s="52"/>
      <c r="G73" s="53"/>
      <c r="H73" s="53"/>
      <c r="I73" s="53"/>
      <c r="J73" s="53"/>
      <c r="K73" s="53"/>
      <c r="L73" s="53"/>
    </row>
    <row r="74" spans="1:12" s="49" customFormat="1" ht="20.25" customHeight="1" x14ac:dyDescent="0.25">
      <c r="A74" s="36" t="s">
        <v>68</v>
      </c>
      <c r="B74" s="45">
        <v>95449177169</v>
      </c>
      <c r="C74" s="30" t="s">
        <v>14</v>
      </c>
      <c r="D74" s="30">
        <v>71.7</v>
      </c>
      <c r="E74" s="12" t="s">
        <v>18</v>
      </c>
      <c r="F74" s="52"/>
      <c r="G74" s="53"/>
      <c r="H74" s="53"/>
      <c r="I74" s="53"/>
      <c r="J74" s="53"/>
      <c r="K74" s="53"/>
      <c r="L74" s="53"/>
    </row>
    <row r="75" spans="1:12" s="49" customFormat="1" ht="20.25" customHeight="1" x14ac:dyDescent="0.25">
      <c r="A75" s="36" t="s">
        <v>68</v>
      </c>
      <c r="B75" s="45">
        <v>95449177169</v>
      </c>
      <c r="C75" s="30" t="s">
        <v>14</v>
      </c>
      <c r="D75" s="30">
        <v>100.89</v>
      </c>
      <c r="E75" s="12" t="s">
        <v>18</v>
      </c>
      <c r="F75" s="52"/>
      <c r="G75" s="53"/>
      <c r="H75" s="53"/>
      <c r="I75" s="53"/>
      <c r="J75" s="53"/>
      <c r="K75" s="53"/>
      <c r="L75" s="53"/>
    </row>
    <row r="76" spans="1:12" s="49" customFormat="1" ht="20.25" customHeight="1" x14ac:dyDescent="0.25">
      <c r="A76" s="36" t="s">
        <v>68</v>
      </c>
      <c r="B76" s="45">
        <v>95449177169</v>
      </c>
      <c r="C76" s="30" t="s">
        <v>14</v>
      </c>
      <c r="D76" s="30">
        <v>146.28</v>
      </c>
      <c r="E76" s="12" t="s">
        <v>18</v>
      </c>
      <c r="F76" s="52"/>
      <c r="G76" s="53"/>
      <c r="H76" s="53"/>
      <c r="I76" s="53"/>
      <c r="J76" s="53"/>
      <c r="K76" s="53"/>
      <c r="L76" s="53"/>
    </row>
    <row r="77" spans="1:12" s="49" customFormat="1" ht="19.899999999999999" customHeight="1" x14ac:dyDescent="0.25">
      <c r="A77" s="36"/>
      <c r="B77" s="23"/>
      <c r="C77" s="26" t="s">
        <v>34</v>
      </c>
      <c r="D77" s="26">
        <f>SUM(D74:D76)</f>
        <v>318.87</v>
      </c>
      <c r="E77" s="12"/>
      <c r="F77" s="52"/>
      <c r="G77" s="53"/>
      <c r="H77" s="53"/>
      <c r="I77" s="53"/>
      <c r="J77" s="53"/>
      <c r="K77" s="53"/>
      <c r="L77" s="53"/>
    </row>
    <row r="78" spans="1:12" s="49" customFormat="1" ht="21.6" customHeight="1" x14ac:dyDescent="0.25">
      <c r="A78" s="12" t="s">
        <v>22</v>
      </c>
      <c r="B78" s="23">
        <v>65723536010</v>
      </c>
      <c r="C78" s="30" t="s">
        <v>24</v>
      </c>
      <c r="D78" s="30">
        <v>83.55</v>
      </c>
      <c r="E78" s="18" t="s">
        <v>23</v>
      </c>
      <c r="F78" s="52"/>
      <c r="G78" s="53"/>
      <c r="H78" s="53"/>
      <c r="I78" s="53"/>
      <c r="J78" s="53"/>
      <c r="K78" s="53"/>
      <c r="L78" s="53"/>
    </row>
    <row r="79" spans="1:12" s="49" customFormat="1" ht="19.149999999999999" customHeight="1" x14ac:dyDescent="0.25">
      <c r="A79" s="36"/>
      <c r="B79" s="23"/>
      <c r="C79" s="26" t="s">
        <v>34</v>
      </c>
      <c r="D79" s="26">
        <f>D78</f>
        <v>83.55</v>
      </c>
      <c r="E79" s="13"/>
      <c r="F79" s="52"/>
      <c r="G79" s="53"/>
      <c r="H79" s="53"/>
      <c r="I79" s="53"/>
      <c r="J79" s="53"/>
      <c r="K79" s="53"/>
      <c r="L79" s="53"/>
    </row>
    <row r="80" spans="1:12" s="49" customFormat="1" ht="18.75" customHeight="1" x14ac:dyDescent="0.25">
      <c r="A80" s="12" t="s">
        <v>74</v>
      </c>
      <c r="B80" s="62">
        <v>97290161785</v>
      </c>
      <c r="C80" s="49" t="s">
        <v>75</v>
      </c>
      <c r="D80" s="30">
        <v>132.5</v>
      </c>
      <c r="E80" s="18" t="s">
        <v>76</v>
      </c>
      <c r="F80" s="52"/>
      <c r="G80" s="53"/>
      <c r="H80" s="53"/>
      <c r="I80" s="53"/>
      <c r="J80" s="53"/>
      <c r="K80" s="53"/>
      <c r="L80" s="53"/>
    </row>
    <row r="81" spans="1:12" s="49" customFormat="1" ht="19.149999999999999" customHeight="1" x14ac:dyDescent="0.25">
      <c r="A81" s="36"/>
      <c r="B81" s="23"/>
      <c r="C81" s="26" t="s">
        <v>34</v>
      </c>
      <c r="D81" s="26">
        <f>SUM(D80)</f>
        <v>132.5</v>
      </c>
      <c r="E81" s="13"/>
      <c r="F81" s="52"/>
      <c r="G81" s="53"/>
      <c r="H81" s="53"/>
      <c r="I81" s="53"/>
      <c r="J81" s="53"/>
      <c r="K81" s="53"/>
      <c r="L81" s="53"/>
    </row>
    <row r="82" spans="1:12" s="49" customFormat="1" ht="31.9" customHeight="1" x14ac:dyDescent="0.25">
      <c r="A82" s="67" t="s">
        <v>78</v>
      </c>
      <c r="B82" s="67"/>
      <c r="C82" s="67"/>
      <c r="D82" s="34">
        <f>D81+D79+D77+D73+D70+D68+D65+D62+D60+D58+D55+D52+D49+D47+D45+D43+D40+D38+D36+D34+D32+D30+D28+D17+D15+D8</f>
        <v>22583.87</v>
      </c>
      <c r="E82" s="38"/>
    </row>
    <row r="88" spans="1:12" x14ac:dyDescent="0.2">
      <c r="E88" s="60"/>
    </row>
    <row r="89" spans="1:12" x14ac:dyDescent="0.2">
      <c r="E89" s="60"/>
    </row>
  </sheetData>
  <mergeCells count="3">
    <mergeCell ref="H29:M29"/>
    <mergeCell ref="A4:E4"/>
    <mergeCell ref="A82:C82"/>
  </mergeCells>
  <phoneticPr fontId="5" type="noConversion"/>
  <pageMargins left="0.25" right="0.25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tabSelected="1" topLeftCell="A8" workbookViewId="0">
      <selection activeCell="A22" sqref="A22"/>
    </sheetView>
  </sheetViews>
  <sheetFormatPr defaultColWidth="8.85546875" defaultRowHeight="14.25" x14ac:dyDescent="0.2"/>
  <cols>
    <col min="1" max="1" width="32.42578125" style="4" customWidth="1"/>
    <col min="2" max="2" width="66.28515625" style="4" customWidth="1"/>
    <col min="3" max="16384" width="8.85546875" style="4"/>
  </cols>
  <sheetData>
    <row r="1" spans="1:7" ht="15" hidden="1" customHeight="1" x14ac:dyDescent="0.2">
      <c r="A1" s="21"/>
      <c r="B1" s="21"/>
      <c r="C1" s="21"/>
      <c r="D1" s="21"/>
      <c r="E1" s="21"/>
    </row>
    <row r="2" spans="1:7" ht="15" hidden="1" customHeight="1" x14ac:dyDescent="0.2">
      <c r="A2" s="21"/>
      <c r="B2" s="21"/>
      <c r="C2" s="21"/>
      <c r="D2" s="21"/>
      <c r="E2" s="21"/>
    </row>
    <row r="3" spans="1:7" ht="6.6" hidden="1" customHeight="1" x14ac:dyDescent="0.2">
      <c r="A3" s="21"/>
      <c r="B3" s="21"/>
      <c r="C3" s="21"/>
      <c r="D3" s="21"/>
      <c r="E3" s="21"/>
    </row>
    <row r="4" spans="1:7" ht="15" hidden="1" customHeight="1" x14ac:dyDescent="0.2">
      <c r="A4" s="21"/>
      <c r="B4" s="21"/>
      <c r="C4" s="21"/>
      <c r="D4" s="21"/>
      <c r="E4" s="21"/>
    </row>
    <row r="5" spans="1:7" ht="15" hidden="1" customHeight="1" x14ac:dyDescent="0.2">
      <c r="A5" s="21"/>
      <c r="B5" s="21"/>
      <c r="C5" s="21"/>
      <c r="D5" s="21"/>
      <c r="E5" s="21"/>
    </row>
    <row r="6" spans="1:7" ht="15" hidden="1" customHeight="1" x14ac:dyDescent="0.2">
      <c r="A6" s="21"/>
      <c r="B6" s="21"/>
      <c r="C6" s="21"/>
      <c r="D6" s="21"/>
      <c r="E6" s="21"/>
    </row>
    <row r="7" spans="1:7" ht="15" hidden="1" customHeight="1" x14ac:dyDescent="0.2">
      <c r="A7" s="21"/>
      <c r="B7" s="21"/>
      <c r="C7" s="21"/>
      <c r="D7" s="21"/>
      <c r="E7" s="21"/>
    </row>
    <row r="8" spans="1:7" x14ac:dyDescent="0.2">
      <c r="A8" s="4" t="s">
        <v>9</v>
      </c>
      <c r="C8" s="5"/>
      <c r="D8" s="5"/>
      <c r="E8" s="5"/>
    </row>
    <row r="9" spans="1:7" x14ac:dyDescent="0.2">
      <c r="A9" s="4" t="s">
        <v>10</v>
      </c>
      <c r="C9" s="5"/>
      <c r="D9" s="5"/>
      <c r="E9" s="5"/>
    </row>
    <row r="10" spans="1:7" x14ac:dyDescent="0.2">
      <c r="A10" s="4" t="s">
        <v>11</v>
      </c>
      <c r="C10" s="5"/>
      <c r="D10" s="5"/>
      <c r="E10" s="5"/>
    </row>
    <row r="11" spans="1:7" x14ac:dyDescent="0.2">
      <c r="C11" s="5"/>
      <c r="D11" s="5"/>
      <c r="E11" s="5"/>
    </row>
    <row r="12" spans="1:7" x14ac:dyDescent="0.2">
      <c r="A12" s="69" t="s">
        <v>25</v>
      </c>
      <c r="B12" s="70"/>
      <c r="C12" s="70"/>
      <c r="D12" s="70"/>
      <c r="E12" s="70"/>
      <c r="F12" s="70"/>
    </row>
    <row r="13" spans="1:7" x14ac:dyDescent="0.2">
      <c r="A13" s="6"/>
      <c r="B13" s="6"/>
      <c r="C13" s="6"/>
      <c r="D13" s="5"/>
      <c r="E13" s="5"/>
    </row>
    <row r="14" spans="1:7" s="7" customFormat="1" ht="24.6" customHeight="1" x14ac:dyDescent="0.25">
      <c r="A14" s="68" t="s">
        <v>7</v>
      </c>
      <c r="B14" s="68"/>
      <c r="C14" s="35"/>
      <c r="D14" s="35"/>
      <c r="E14" s="35"/>
      <c r="F14" s="35"/>
      <c r="G14" s="35"/>
    </row>
    <row r="15" spans="1:7" ht="23.45" customHeight="1" x14ac:dyDescent="0.2">
      <c r="A15" s="1" t="s">
        <v>3</v>
      </c>
      <c r="B15" s="1" t="s">
        <v>4</v>
      </c>
    </row>
    <row r="16" spans="1:7" ht="19.899999999999999" customHeight="1" x14ac:dyDescent="0.2">
      <c r="A16" s="22">
        <f>73019.1+162.66+4359.05+1381.6</f>
        <v>78922.410000000018</v>
      </c>
      <c r="B16" s="19" t="s">
        <v>26</v>
      </c>
    </row>
    <row r="17" spans="1:2" ht="19.899999999999999" customHeight="1" x14ac:dyDescent="0.2">
      <c r="A17" s="2">
        <f>2177.28+200.94</f>
        <v>2378.2200000000003</v>
      </c>
      <c r="B17" s="19" t="s">
        <v>27</v>
      </c>
    </row>
    <row r="18" spans="1:2" ht="19.899999999999999" customHeight="1" x14ac:dyDescent="0.2">
      <c r="A18" s="2">
        <v>190.51</v>
      </c>
      <c r="B18" s="20" t="s">
        <v>28</v>
      </c>
    </row>
    <row r="19" spans="1:2" ht="19.899999999999999" customHeight="1" x14ac:dyDescent="0.2">
      <c r="A19" s="2">
        <f>133.28+1200</f>
        <v>1333.28</v>
      </c>
      <c r="B19" s="39" t="s">
        <v>46</v>
      </c>
    </row>
    <row r="20" spans="1:2" ht="19.899999999999999" customHeight="1" x14ac:dyDescent="0.2">
      <c r="A20" s="2">
        <f>12465.71+774.4+227.96</f>
        <v>13468.069999999998</v>
      </c>
      <c r="B20" s="20" t="s">
        <v>29</v>
      </c>
    </row>
    <row r="21" spans="1:2" ht="19.899999999999999" customHeight="1" x14ac:dyDescent="0.2">
      <c r="A21" s="2">
        <v>605.6</v>
      </c>
      <c r="B21" s="39" t="s">
        <v>44</v>
      </c>
    </row>
    <row r="22" spans="1:2" ht="19.899999999999999" customHeight="1" x14ac:dyDescent="0.2">
      <c r="A22" s="8">
        <f>3759.01+50.24</f>
        <v>3809.25</v>
      </c>
      <c r="B22" s="19" t="s">
        <v>30</v>
      </c>
    </row>
    <row r="23" spans="1:2" ht="19.899999999999999" customHeight="1" x14ac:dyDescent="0.2">
      <c r="A23" s="2">
        <v>336</v>
      </c>
      <c r="B23" s="19" t="s">
        <v>31</v>
      </c>
    </row>
    <row r="24" spans="1:2" ht="19.899999999999999" customHeight="1" x14ac:dyDescent="0.2">
      <c r="A24" s="8"/>
      <c r="B24" s="61"/>
    </row>
    <row r="25" spans="1:2" ht="22.15" customHeight="1" x14ac:dyDescent="0.2">
      <c r="A25" s="3">
        <f>SUM(A16:A24)</f>
        <v>101043.34000000001</v>
      </c>
      <c r="B25" s="3" t="s">
        <v>79</v>
      </c>
    </row>
  </sheetData>
  <mergeCells count="2">
    <mergeCell ref="A14:B14"/>
    <mergeCell ref="A12:F1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 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Danijela Fabreti</cp:lastModifiedBy>
  <cp:lastPrinted>2024-05-20T08:09:35Z</cp:lastPrinted>
  <dcterms:created xsi:type="dcterms:W3CDTF">2024-02-07T12:44:38Z</dcterms:created>
  <dcterms:modified xsi:type="dcterms:W3CDTF">2024-09-20T11:02:21Z</dcterms:modified>
</cp:coreProperties>
</file>